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810" windowWidth="18090" windowHeight="108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Sheet1!$B$2:$O$2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3" i="1"/>
  <c r="K4" i="1" l="1"/>
  <c r="J4" i="1"/>
  <c r="J13" i="1"/>
  <c r="K13" i="1" s="1"/>
  <c r="J9" i="1"/>
  <c r="K9" i="1" s="1"/>
  <c r="J12" i="1"/>
  <c r="K12" i="1" s="1"/>
  <c r="J7" i="1"/>
  <c r="K7" i="1" s="1"/>
  <c r="J11" i="1"/>
  <c r="K11" i="1" s="1"/>
  <c r="J3" i="1"/>
  <c r="K3" i="1" s="1"/>
  <c r="J10" i="1"/>
  <c r="K10" i="1" s="1"/>
  <c r="J16" i="1"/>
  <c r="K16" i="1" s="1"/>
  <c r="J6" i="1"/>
  <c r="K6" i="1" s="1"/>
  <c r="J14" i="1"/>
  <c r="K14" i="1" s="1"/>
  <c r="J8" i="1"/>
  <c r="K8" i="1" s="1"/>
  <c r="J15" i="1"/>
  <c r="K15" i="1" s="1"/>
  <c r="J5" i="1"/>
  <c r="K5" i="1" s="1"/>
</calcChain>
</file>

<file path=xl/sharedStrings.xml><?xml version="1.0" encoding="utf-8"?>
<sst xmlns="http://schemas.openxmlformats.org/spreadsheetml/2006/main" count="89" uniqueCount="57">
  <si>
    <t>姓名</t>
    <phoneticPr fontId="1" type="noConversion"/>
  </si>
  <si>
    <t>专业</t>
    <phoneticPr fontId="1" type="noConversion"/>
  </si>
  <si>
    <t>论文</t>
    <phoneticPr fontId="1" type="noConversion"/>
  </si>
  <si>
    <t>专利</t>
    <phoneticPr fontId="1" type="noConversion"/>
  </si>
  <si>
    <t>竞赛</t>
    <phoneticPr fontId="1" type="noConversion"/>
  </si>
  <si>
    <t>奖学金等级</t>
    <phoneticPr fontId="1" type="noConversion"/>
  </si>
  <si>
    <t>初审分</t>
    <phoneticPr fontId="1" type="noConversion"/>
  </si>
  <si>
    <t>复审分</t>
    <phoneticPr fontId="1" type="noConversion"/>
  </si>
  <si>
    <t>最终分</t>
    <phoneticPr fontId="1" type="noConversion"/>
  </si>
  <si>
    <t>思想政治表现</t>
    <phoneticPr fontId="1" type="noConversion"/>
  </si>
  <si>
    <t>初审标准分</t>
    <phoneticPr fontId="1" type="noConversion"/>
  </si>
  <si>
    <t>学号</t>
    <phoneticPr fontId="1" type="noConversion"/>
  </si>
  <si>
    <t>平均绩点（学院核算）</t>
    <phoneticPr fontId="1" type="noConversion"/>
  </si>
  <si>
    <t>控制科学与工程</t>
    <phoneticPr fontId="1" type="noConversion"/>
  </si>
  <si>
    <t>陈楠</t>
    <phoneticPr fontId="1" type="noConversion"/>
  </si>
  <si>
    <t>陈炜</t>
    <phoneticPr fontId="1" type="noConversion"/>
  </si>
  <si>
    <t>董钰莹</t>
    <phoneticPr fontId="1" type="noConversion"/>
  </si>
  <si>
    <t>管启</t>
    <phoneticPr fontId="1" type="noConversion"/>
  </si>
  <si>
    <t>李新</t>
    <phoneticPr fontId="1" type="noConversion"/>
  </si>
  <si>
    <t>屈奎</t>
    <phoneticPr fontId="1" type="noConversion"/>
  </si>
  <si>
    <t>魏宏建</t>
    <phoneticPr fontId="1" type="noConversion"/>
  </si>
  <si>
    <t>修文正</t>
    <phoneticPr fontId="1" type="noConversion"/>
  </si>
  <si>
    <t>徐露胭</t>
    <phoneticPr fontId="1" type="noConversion"/>
  </si>
  <si>
    <t>徐玉镜</t>
    <phoneticPr fontId="1" type="noConversion"/>
  </si>
  <si>
    <t>张彬</t>
    <phoneticPr fontId="1" type="noConversion"/>
  </si>
  <si>
    <t>张迁</t>
    <phoneticPr fontId="1" type="noConversion"/>
  </si>
  <si>
    <t>181560042</t>
  </si>
  <si>
    <t>181560043</t>
  </si>
  <si>
    <t>181560044</t>
  </si>
  <si>
    <t>181560055</t>
  </si>
  <si>
    <t>181560059</t>
  </si>
  <si>
    <t>朱凯群</t>
    <phoneticPr fontId="1" type="noConversion"/>
  </si>
  <si>
    <t>田坤鹏</t>
    <phoneticPr fontId="1" type="noConversion"/>
  </si>
  <si>
    <t>琚志平</t>
    <phoneticPr fontId="1" type="noConversion"/>
  </si>
  <si>
    <t>郭志阳</t>
    <phoneticPr fontId="1" type="noConversion"/>
  </si>
  <si>
    <t>丁大民</t>
    <phoneticPr fontId="1" type="noConversion"/>
  </si>
  <si>
    <t>181560045</t>
    <phoneticPr fontId="1" type="noConversion"/>
  </si>
  <si>
    <t>181560046</t>
    <phoneticPr fontId="1" type="noConversion"/>
  </si>
  <si>
    <t>181560047</t>
    <phoneticPr fontId="1" type="noConversion"/>
  </si>
  <si>
    <t>181560048</t>
    <phoneticPr fontId="1" type="noConversion"/>
  </si>
  <si>
    <t>181560049</t>
    <phoneticPr fontId="1" type="noConversion"/>
  </si>
  <si>
    <t>181560051</t>
    <phoneticPr fontId="1" type="noConversion"/>
  </si>
  <si>
    <t>181560052</t>
    <phoneticPr fontId="1" type="noConversion"/>
  </si>
  <si>
    <t>181560053</t>
    <phoneticPr fontId="1" type="noConversion"/>
  </si>
  <si>
    <t>181560054</t>
    <phoneticPr fontId="1" type="noConversion"/>
  </si>
  <si>
    <t>181560056</t>
    <phoneticPr fontId="1" type="noConversion"/>
  </si>
  <si>
    <t>181560057</t>
    <phoneticPr fontId="1" type="noConversion"/>
  </si>
  <si>
    <t>181560050</t>
    <phoneticPr fontId="1" type="noConversion"/>
  </si>
  <si>
    <t>未申请</t>
    <phoneticPr fontId="1" type="noConversion"/>
  </si>
  <si>
    <t>备注</t>
    <phoneticPr fontId="1" type="noConversion"/>
  </si>
  <si>
    <t>党支部书记</t>
    <phoneticPr fontId="1" type="noConversion"/>
  </si>
  <si>
    <t>系评审委员会签字：</t>
  </si>
  <si>
    <t>序号</t>
    <phoneticPr fontId="1" type="noConversion"/>
  </si>
  <si>
    <t>光电学院2018级研究生第二阶段学业奖学金评审汇总表（控制系博士）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</si>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</sst>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L13" sqref="L13"/>
    </sheetView>
  </sheetViews>
  <sheetFormatPr defaultColWidth="9.125" defaultRowHeight="13.5"/>
  <cols>
    <col min="1" max="1" width="6.25" style="1" customWidth="1"/>
    <col min="2" max="2" width="16.5" style="1" customWidth="1"/>
    <col min="3" max="3" width="12.375" style="1" customWidth="1"/>
    <col min="4" max="4" width="10.125" style="1" customWidth="1"/>
    <col min="5" max="5" width="14.625" style="11" customWidth="1"/>
    <col min="6" max="6" width="9.375" style="1" customWidth="1"/>
    <col min="7" max="8" width="9" style="1" customWidth="1"/>
    <col min="9" max="9" width="14.375" style="1" customWidth="1"/>
    <col min="10" max="10" width="10.125" style="24" customWidth="1"/>
    <col min="11" max="11" width="12.375" style="24" customWidth="1"/>
    <col min="12" max="12" width="8.375" style="1" customWidth="1"/>
    <col min="13" max="13" width="8" style="1" customWidth="1"/>
    <col min="14" max="14" width="13.25" style="1" customWidth="1"/>
    <col min="15" max="15" width="21.75" style="16" customWidth="1"/>
    <col min="16" max="16384" width="9.125" style="1"/>
  </cols>
  <sheetData>
    <row r="1" spans="1:15" s="5" customFormat="1" ht="43.7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42" customHeight="1">
      <c r="A2" s="6" t="s">
        <v>52</v>
      </c>
      <c r="B2" s="6" t="s">
        <v>1</v>
      </c>
      <c r="C2" s="6" t="s">
        <v>11</v>
      </c>
      <c r="D2" s="6" t="s">
        <v>0</v>
      </c>
      <c r="E2" s="9" t="s">
        <v>12</v>
      </c>
      <c r="F2" s="6" t="s">
        <v>2</v>
      </c>
      <c r="G2" s="6" t="s">
        <v>3</v>
      </c>
      <c r="H2" s="6" t="s">
        <v>4</v>
      </c>
      <c r="I2" s="7" t="s">
        <v>9</v>
      </c>
      <c r="J2" s="21" t="s">
        <v>6</v>
      </c>
      <c r="K2" s="21" t="s">
        <v>10</v>
      </c>
      <c r="L2" s="6" t="s">
        <v>7</v>
      </c>
      <c r="M2" s="6" t="s">
        <v>8</v>
      </c>
      <c r="N2" s="6" t="s">
        <v>5</v>
      </c>
      <c r="O2" s="7" t="s">
        <v>49</v>
      </c>
    </row>
    <row r="3" spans="1:15" s="3" customFormat="1" ht="56.25" customHeight="1">
      <c r="A3" s="12">
        <v>1</v>
      </c>
      <c r="B3" s="12" t="s">
        <v>13</v>
      </c>
      <c r="C3" s="14" t="s">
        <v>47</v>
      </c>
      <c r="D3" s="12" t="s">
        <v>15</v>
      </c>
      <c r="E3" s="10">
        <v>3.34</v>
      </c>
      <c r="F3" s="12">
        <v>56</v>
      </c>
      <c r="G3" s="12"/>
      <c r="H3" s="12"/>
      <c r="I3" s="12"/>
      <c r="J3" s="22">
        <f t="shared" ref="J3:J16" si="0">(E3+F3+G3+H3)*0.4+I3*0.2</f>
        <v>23.736000000000004</v>
      </c>
      <c r="K3" s="23">
        <f>50*J3/23.736</f>
        <v>50.000000000000007</v>
      </c>
      <c r="L3" s="23">
        <v>50.000000000000007</v>
      </c>
      <c r="M3" s="23">
        <f>L3+L3</f>
        <v>100.00000000000001</v>
      </c>
      <c r="N3" s="12" t="s">
        <v>54</v>
      </c>
      <c r="O3" s="18"/>
    </row>
    <row r="4" spans="1:15" s="13" customFormat="1" ht="41.25" customHeight="1">
      <c r="A4" s="12">
        <v>2</v>
      </c>
      <c r="B4" s="12" t="s">
        <v>13</v>
      </c>
      <c r="C4" s="12" t="s">
        <v>27</v>
      </c>
      <c r="D4" s="12" t="s">
        <v>32</v>
      </c>
      <c r="E4" s="10">
        <v>3.42</v>
      </c>
      <c r="F4" s="12">
        <v>26</v>
      </c>
      <c r="G4" s="12">
        <v>0.5</v>
      </c>
      <c r="H4" s="12">
        <v>10</v>
      </c>
      <c r="I4" s="12"/>
      <c r="J4" s="22">
        <f t="shared" si="0"/>
        <v>15.968000000000002</v>
      </c>
      <c r="K4" s="23">
        <f t="shared" ref="K4:L16" si="1">50*J4/23.736</f>
        <v>33.636670037074488</v>
      </c>
      <c r="L4" s="23">
        <v>33.636670037074488</v>
      </c>
      <c r="M4" s="23">
        <f t="shared" ref="M4:M16" si="2">L4+L4</f>
        <v>67.273340074148976</v>
      </c>
      <c r="N4" s="12" t="s">
        <v>54</v>
      </c>
      <c r="O4" s="18"/>
    </row>
    <row r="5" spans="1:15" s="3" customFormat="1" ht="24.95" customHeight="1">
      <c r="A5" s="12">
        <v>3</v>
      </c>
      <c r="B5" s="2" t="s">
        <v>13</v>
      </c>
      <c r="C5" s="2" t="s">
        <v>26</v>
      </c>
      <c r="D5" s="2" t="s">
        <v>31</v>
      </c>
      <c r="E5" s="10">
        <v>3.78</v>
      </c>
      <c r="F5" s="2">
        <v>25</v>
      </c>
      <c r="G5" s="2"/>
      <c r="H5" s="2"/>
      <c r="I5" s="2"/>
      <c r="J5" s="22">
        <f t="shared" si="0"/>
        <v>11.512</v>
      </c>
      <c r="K5" s="23">
        <f t="shared" si="1"/>
        <v>24.250084260195482</v>
      </c>
      <c r="L5" s="23">
        <v>24.250084260195482</v>
      </c>
      <c r="M5" s="23">
        <f t="shared" si="2"/>
        <v>48.500168520390964</v>
      </c>
      <c r="N5" s="12" t="s">
        <v>54</v>
      </c>
      <c r="O5" s="15"/>
    </row>
    <row r="6" spans="1:15" s="3" customFormat="1" ht="24.95" customHeight="1">
      <c r="A6" s="12">
        <v>4</v>
      </c>
      <c r="B6" s="2" t="s">
        <v>13</v>
      </c>
      <c r="C6" s="4" t="s">
        <v>43</v>
      </c>
      <c r="D6" s="2" t="s">
        <v>14</v>
      </c>
      <c r="E6" s="10">
        <v>4.03</v>
      </c>
      <c r="F6" s="2">
        <v>24</v>
      </c>
      <c r="G6" s="2"/>
      <c r="H6" s="2"/>
      <c r="I6" s="2"/>
      <c r="J6" s="22">
        <f t="shared" si="0"/>
        <v>11.212000000000002</v>
      </c>
      <c r="K6" s="23">
        <f t="shared" si="1"/>
        <v>23.618132794068082</v>
      </c>
      <c r="L6" s="23">
        <v>23.618132794068082</v>
      </c>
      <c r="M6" s="23">
        <f t="shared" si="2"/>
        <v>47.236265588136163</v>
      </c>
      <c r="N6" s="12" t="s">
        <v>54</v>
      </c>
      <c r="O6" s="15"/>
    </row>
    <row r="7" spans="1:15" s="3" customFormat="1" ht="24.95" customHeight="1">
      <c r="A7" s="12">
        <v>5</v>
      </c>
      <c r="B7" s="2" t="s">
        <v>13</v>
      </c>
      <c r="C7" s="4" t="s">
        <v>39</v>
      </c>
      <c r="D7" s="2" t="s">
        <v>16</v>
      </c>
      <c r="E7" s="10">
        <v>3.69</v>
      </c>
      <c r="F7" s="2">
        <v>21</v>
      </c>
      <c r="G7" s="2"/>
      <c r="H7" s="2"/>
      <c r="I7" s="2"/>
      <c r="J7" s="22">
        <f t="shared" si="0"/>
        <v>9.8760000000000012</v>
      </c>
      <c r="K7" s="23">
        <f t="shared" si="1"/>
        <v>20.803842264914056</v>
      </c>
      <c r="L7" s="23">
        <v>20.803842264914056</v>
      </c>
      <c r="M7" s="23">
        <f t="shared" si="2"/>
        <v>41.607684529828113</v>
      </c>
      <c r="N7" s="2" t="s">
        <v>55</v>
      </c>
      <c r="O7" s="15"/>
    </row>
    <row r="8" spans="1:15" s="3" customFormat="1" ht="24.95" customHeight="1">
      <c r="A8" s="12">
        <v>6</v>
      </c>
      <c r="B8" s="2" t="s">
        <v>13</v>
      </c>
      <c r="C8" s="4" t="s">
        <v>45</v>
      </c>
      <c r="D8" s="2" t="s">
        <v>25</v>
      </c>
      <c r="E8" s="10">
        <v>3.41</v>
      </c>
      <c r="F8" s="2">
        <v>14</v>
      </c>
      <c r="G8" s="2"/>
      <c r="H8" s="2">
        <v>5</v>
      </c>
      <c r="I8" s="2"/>
      <c r="J8" s="22">
        <f t="shared" si="0"/>
        <v>8.9640000000000004</v>
      </c>
      <c r="K8" s="23">
        <f t="shared" si="1"/>
        <v>18.882709807886755</v>
      </c>
      <c r="L8" s="23">
        <v>18.882709807886755</v>
      </c>
      <c r="M8" s="23">
        <f t="shared" si="2"/>
        <v>37.76541961577351</v>
      </c>
      <c r="N8" s="2" t="s">
        <v>55</v>
      </c>
      <c r="O8" s="15"/>
    </row>
    <row r="9" spans="1:15" s="3" customFormat="1" ht="24.95" customHeight="1">
      <c r="A9" s="12">
        <v>7</v>
      </c>
      <c r="B9" s="2" t="s">
        <v>13</v>
      </c>
      <c r="C9" s="4" t="s">
        <v>37</v>
      </c>
      <c r="D9" s="2" t="s">
        <v>24</v>
      </c>
      <c r="E9" s="10">
        <v>3.31</v>
      </c>
      <c r="F9" s="2">
        <v>12</v>
      </c>
      <c r="G9" s="2"/>
      <c r="H9" s="2"/>
      <c r="I9" s="2"/>
      <c r="J9" s="22">
        <f t="shared" si="0"/>
        <v>6.1240000000000006</v>
      </c>
      <c r="K9" s="23">
        <f t="shared" si="1"/>
        <v>12.900235928547357</v>
      </c>
      <c r="L9" s="23">
        <v>12.900235928547357</v>
      </c>
      <c r="M9" s="23">
        <f t="shared" si="2"/>
        <v>25.800471857094713</v>
      </c>
      <c r="N9" s="2" t="s">
        <v>55</v>
      </c>
      <c r="O9" s="15"/>
    </row>
    <row r="10" spans="1:15" s="13" customFormat="1" ht="24.95" customHeight="1">
      <c r="A10" s="12">
        <v>8</v>
      </c>
      <c r="B10" s="2" t="s">
        <v>13</v>
      </c>
      <c r="C10" s="4" t="s">
        <v>41</v>
      </c>
      <c r="D10" s="2" t="s">
        <v>22</v>
      </c>
      <c r="E10" s="10">
        <v>3.4</v>
      </c>
      <c r="F10" s="2">
        <v>10</v>
      </c>
      <c r="G10" s="2"/>
      <c r="H10" s="2"/>
      <c r="I10" s="2"/>
      <c r="J10" s="22">
        <f t="shared" si="0"/>
        <v>5.36</v>
      </c>
      <c r="K10" s="23">
        <f t="shared" si="1"/>
        <v>11.290866194809572</v>
      </c>
      <c r="L10" s="23">
        <v>11.290866194809572</v>
      </c>
      <c r="M10" s="23">
        <f t="shared" si="2"/>
        <v>22.581732389619145</v>
      </c>
      <c r="N10" s="2" t="s">
        <v>55</v>
      </c>
      <c r="O10" s="15"/>
    </row>
    <row r="11" spans="1:15" s="3" customFormat="1" ht="24.95" customHeight="1">
      <c r="A11" s="12">
        <v>9</v>
      </c>
      <c r="B11" s="2" t="s">
        <v>13</v>
      </c>
      <c r="C11" s="4" t="s">
        <v>40</v>
      </c>
      <c r="D11" s="2" t="s">
        <v>17</v>
      </c>
      <c r="E11" s="10">
        <v>3.67</v>
      </c>
      <c r="F11" s="2"/>
      <c r="G11" s="2"/>
      <c r="H11" s="2">
        <v>7</v>
      </c>
      <c r="I11" s="2"/>
      <c r="J11" s="22">
        <f t="shared" si="0"/>
        <v>4.2679999999999998</v>
      </c>
      <c r="K11" s="23">
        <f t="shared" si="1"/>
        <v>8.9905628581058288</v>
      </c>
      <c r="L11" s="23">
        <v>8.9905628581058288</v>
      </c>
      <c r="M11" s="23">
        <f t="shared" si="2"/>
        <v>17.981125716211658</v>
      </c>
      <c r="N11" s="2" t="s">
        <v>55</v>
      </c>
      <c r="O11" s="15"/>
    </row>
    <row r="12" spans="1:15" s="3" customFormat="1" ht="24.95" customHeight="1">
      <c r="A12" s="12">
        <v>10</v>
      </c>
      <c r="B12" s="2" t="s">
        <v>13</v>
      </c>
      <c r="C12" s="4" t="s">
        <v>38</v>
      </c>
      <c r="D12" s="2" t="s">
        <v>18</v>
      </c>
      <c r="E12" s="10">
        <v>3.63</v>
      </c>
      <c r="F12" s="2">
        <v>6</v>
      </c>
      <c r="G12" s="2"/>
      <c r="H12" s="2"/>
      <c r="I12" s="2"/>
      <c r="J12" s="22">
        <f t="shared" si="0"/>
        <v>3.8519999999999999</v>
      </c>
      <c r="K12" s="23">
        <f t="shared" si="1"/>
        <v>8.1142568250758345</v>
      </c>
      <c r="L12" s="23">
        <v>8.1142568250758345</v>
      </c>
      <c r="M12" s="23">
        <f t="shared" si="2"/>
        <v>16.228513650151669</v>
      </c>
      <c r="N12" s="2" t="s">
        <v>55</v>
      </c>
      <c r="O12" s="15"/>
    </row>
    <row r="13" spans="1:15" s="3" customFormat="1" ht="24.95" customHeight="1">
      <c r="A13" s="12">
        <v>11</v>
      </c>
      <c r="B13" s="2" t="s">
        <v>13</v>
      </c>
      <c r="C13" s="4" t="s">
        <v>36</v>
      </c>
      <c r="D13" s="2" t="s">
        <v>23</v>
      </c>
      <c r="E13" s="10">
        <v>4.03</v>
      </c>
      <c r="F13" s="2"/>
      <c r="G13" s="2"/>
      <c r="H13" s="2"/>
      <c r="I13" s="2">
        <v>2</v>
      </c>
      <c r="J13" s="22">
        <f t="shared" si="0"/>
        <v>2.012</v>
      </c>
      <c r="K13" s="23">
        <f t="shared" si="1"/>
        <v>4.2382878328277718</v>
      </c>
      <c r="L13" s="23">
        <v>4.2382878328277718</v>
      </c>
      <c r="M13" s="23">
        <f t="shared" si="2"/>
        <v>8.4765756656555435</v>
      </c>
      <c r="N13" s="2" t="s">
        <v>55</v>
      </c>
      <c r="O13" s="15" t="s">
        <v>50</v>
      </c>
    </row>
    <row r="14" spans="1:15" s="3" customFormat="1" ht="24.95" customHeight="1">
      <c r="A14" s="12">
        <v>12</v>
      </c>
      <c r="B14" s="2" t="s">
        <v>13</v>
      </c>
      <c r="C14" s="4" t="s">
        <v>44</v>
      </c>
      <c r="D14" s="2" t="s">
        <v>21</v>
      </c>
      <c r="E14" s="10">
        <v>3.97</v>
      </c>
      <c r="F14" s="2"/>
      <c r="G14" s="2"/>
      <c r="H14" s="2"/>
      <c r="I14" s="2"/>
      <c r="J14" s="22">
        <f t="shared" si="0"/>
        <v>1.5880000000000001</v>
      </c>
      <c r="K14" s="23">
        <f t="shared" si="1"/>
        <v>3.3451297607010448</v>
      </c>
      <c r="L14" s="23">
        <v>3.3451297607010448</v>
      </c>
      <c r="M14" s="23">
        <f t="shared" si="2"/>
        <v>6.6902595214020897</v>
      </c>
      <c r="N14" s="2" t="s">
        <v>55</v>
      </c>
      <c r="O14" s="15"/>
    </row>
    <row r="15" spans="1:15" s="3" customFormat="1" ht="24.95" customHeight="1">
      <c r="A15" s="12">
        <v>13</v>
      </c>
      <c r="B15" s="2" t="s">
        <v>13</v>
      </c>
      <c r="C15" s="4" t="s">
        <v>46</v>
      </c>
      <c r="D15" s="2" t="s">
        <v>20</v>
      </c>
      <c r="E15" s="10">
        <v>3.66</v>
      </c>
      <c r="F15" s="2"/>
      <c r="G15" s="2"/>
      <c r="H15" s="2"/>
      <c r="I15" s="2"/>
      <c r="J15" s="22">
        <f t="shared" si="0"/>
        <v>1.4640000000000002</v>
      </c>
      <c r="K15" s="23">
        <f t="shared" si="1"/>
        <v>3.083923154701719</v>
      </c>
      <c r="L15" s="23">
        <v>3.083923154701719</v>
      </c>
      <c r="M15" s="23">
        <f t="shared" si="2"/>
        <v>6.1678463094034379</v>
      </c>
      <c r="N15" s="2" t="s">
        <v>55</v>
      </c>
      <c r="O15" s="15"/>
    </row>
    <row r="16" spans="1:15" s="3" customFormat="1" ht="24.95" customHeight="1">
      <c r="A16" s="12">
        <v>14</v>
      </c>
      <c r="B16" s="2" t="s">
        <v>13</v>
      </c>
      <c r="C16" s="4" t="s">
        <v>42</v>
      </c>
      <c r="D16" s="2" t="s">
        <v>19</v>
      </c>
      <c r="E16" s="10">
        <v>3.16</v>
      </c>
      <c r="F16" s="2"/>
      <c r="G16" s="2"/>
      <c r="H16" s="2"/>
      <c r="I16" s="2"/>
      <c r="J16" s="22">
        <f t="shared" si="0"/>
        <v>1.2640000000000002</v>
      </c>
      <c r="K16" s="23">
        <f t="shared" si="1"/>
        <v>2.6626221772834517</v>
      </c>
      <c r="L16" s="23">
        <v>2.6626221772834517</v>
      </c>
      <c r="M16" s="23">
        <f t="shared" si="2"/>
        <v>5.3252443545669035</v>
      </c>
      <c r="N16" s="2" t="s">
        <v>56</v>
      </c>
      <c r="O16" s="15"/>
    </row>
    <row r="17" spans="1:15" s="3" customFormat="1" ht="24.95" customHeight="1">
      <c r="A17" s="12">
        <v>15</v>
      </c>
      <c r="B17" s="2" t="s">
        <v>13</v>
      </c>
      <c r="C17" s="2" t="s">
        <v>28</v>
      </c>
      <c r="D17" s="2" t="s">
        <v>33</v>
      </c>
      <c r="E17" s="10"/>
      <c r="F17" s="2"/>
      <c r="G17" s="2"/>
      <c r="H17" s="2"/>
      <c r="I17" s="2"/>
      <c r="J17" s="22"/>
      <c r="K17" s="23"/>
      <c r="L17" s="2"/>
      <c r="M17" s="2"/>
      <c r="N17" s="2" t="s">
        <v>56</v>
      </c>
      <c r="O17" s="15" t="s">
        <v>48</v>
      </c>
    </row>
    <row r="18" spans="1:15" s="3" customFormat="1" ht="24.95" customHeight="1">
      <c r="A18" s="12">
        <v>16</v>
      </c>
      <c r="B18" s="2" t="s">
        <v>13</v>
      </c>
      <c r="C18" s="2" t="s">
        <v>29</v>
      </c>
      <c r="D18" s="2" t="s">
        <v>34</v>
      </c>
      <c r="E18" s="10"/>
      <c r="F18" s="2"/>
      <c r="G18" s="2"/>
      <c r="H18" s="2"/>
      <c r="I18" s="2"/>
      <c r="J18" s="22"/>
      <c r="K18" s="23"/>
      <c r="L18" s="2"/>
      <c r="M18" s="2"/>
      <c r="N18" s="2" t="s">
        <v>56</v>
      </c>
      <c r="O18" s="15" t="s">
        <v>48</v>
      </c>
    </row>
    <row r="19" spans="1:15" s="3" customFormat="1" ht="24.95" customHeight="1">
      <c r="A19" s="12">
        <v>17</v>
      </c>
      <c r="B19" s="2" t="s">
        <v>13</v>
      </c>
      <c r="C19" s="2" t="s">
        <v>30</v>
      </c>
      <c r="D19" s="2" t="s">
        <v>35</v>
      </c>
      <c r="E19" s="10"/>
      <c r="F19" s="2"/>
      <c r="G19" s="2"/>
      <c r="H19" s="2"/>
      <c r="I19" s="2"/>
      <c r="J19" s="22"/>
      <c r="K19" s="23"/>
      <c r="L19" s="2"/>
      <c r="M19" s="2"/>
      <c r="N19" s="2" t="s">
        <v>56</v>
      </c>
      <c r="O19" s="15" t="s">
        <v>48</v>
      </c>
    </row>
    <row r="21" spans="1:15" ht="31.5" customHeight="1">
      <c r="A21" s="20" t="s">
        <v>51</v>
      </c>
      <c r="B21" s="20"/>
      <c r="C21" s="17"/>
    </row>
  </sheetData>
  <sortState ref="B3:N25">
    <sortCondition ref="C2"/>
  </sortState>
  <mergeCells count="2">
    <mergeCell ref="A1:O1"/>
    <mergeCell ref="A21:B21"/>
  </mergeCells>
  <phoneticPr fontId="1" type="noConversion"/>
  <conditionalFormatting sqref="D20:D1048576 D2:D13 D17">
    <cfRule type="duplicateValues" dxfId="5" priority="7"/>
  </conditionalFormatting>
  <conditionalFormatting sqref="D14">
    <cfRule type="duplicateValues" dxfId="4" priority="5"/>
  </conditionalFormatting>
  <conditionalFormatting sqref="D18">
    <cfRule type="duplicateValues" dxfId="3" priority="4"/>
  </conditionalFormatting>
  <conditionalFormatting sqref="D15">
    <cfRule type="duplicateValues" dxfId="2" priority="3"/>
  </conditionalFormatting>
  <conditionalFormatting sqref="D16">
    <cfRule type="duplicateValues" dxfId="1" priority="2"/>
  </conditionalFormatting>
  <conditionalFormatting sqref="D19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2020-06-05T09:15:36Z</dcterms:modified>
</cp:coreProperties>
</file>