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Sheet1!$A$2:$M$18</definedName>
  </definedNames>
  <calcPr calcId="14562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3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I11" i="1" l="1"/>
  <c r="I7" i="1"/>
  <c r="I5" i="1"/>
  <c r="I13" i="1"/>
  <c r="I15" i="1"/>
  <c r="I16" i="1"/>
  <c r="I6" i="1"/>
  <c r="I18" i="1"/>
  <c r="I12" i="1"/>
  <c r="I9" i="1"/>
  <c r="I10" i="1"/>
  <c r="I14" i="1"/>
  <c r="I4" i="1"/>
  <c r="I3" i="1"/>
  <c r="I17" i="1"/>
  <c r="I8" i="1"/>
</calcChain>
</file>

<file path=xl/sharedStrings.xml><?xml version="1.0" encoding="utf-8"?>
<sst xmlns="http://schemas.openxmlformats.org/spreadsheetml/2006/main" count="62" uniqueCount="34">
  <si>
    <t>姓名</t>
    <phoneticPr fontId="1" type="noConversion"/>
  </si>
  <si>
    <t>专业</t>
    <phoneticPr fontId="1" type="noConversion"/>
  </si>
  <si>
    <t>论文</t>
    <phoneticPr fontId="1" type="noConversion"/>
  </si>
  <si>
    <t>专利</t>
    <phoneticPr fontId="1" type="noConversion"/>
  </si>
  <si>
    <t>竞赛</t>
    <phoneticPr fontId="1" type="noConversion"/>
  </si>
  <si>
    <t>奖学金等级</t>
    <phoneticPr fontId="1" type="noConversion"/>
  </si>
  <si>
    <t>初审分</t>
    <phoneticPr fontId="1" type="noConversion"/>
  </si>
  <si>
    <t>复审分</t>
    <phoneticPr fontId="1" type="noConversion"/>
  </si>
  <si>
    <t>最终分</t>
    <phoneticPr fontId="1" type="noConversion"/>
  </si>
  <si>
    <t>思想政治表现</t>
    <phoneticPr fontId="1" type="noConversion"/>
  </si>
  <si>
    <t>初审标准分</t>
    <phoneticPr fontId="1" type="noConversion"/>
  </si>
  <si>
    <t>学号</t>
    <phoneticPr fontId="1" type="noConversion"/>
  </si>
  <si>
    <t>平均绩点（学院核算）</t>
    <phoneticPr fontId="1" type="noConversion"/>
  </si>
  <si>
    <t>光学工程</t>
    <phoneticPr fontId="1" type="noConversion"/>
  </si>
  <si>
    <t>张翔</t>
    <phoneticPr fontId="3" type="noConversion"/>
  </si>
  <si>
    <t>徐俊</t>
    <phoneticPr fontId="3" type="noConversion"/>
  </si>
  <si>
    <t>张庆立</t>
    <phoneticPr fontId="3" type="noConversion"/>
  </si>
  <si>
    <t>黄斐</t>
    <phoneticPr fontId="3" type="noConversion"/>
  </si>
  <si>
    <t>赵曼彤</t>
    <phoneticPr fontId="3" type="noConversion"/>
  </si>
  <si>
    <t>王冠学</t>
    <phoneticPr fontId="3" type="noConversion"/>
  </si>
  <si>
    <t>张凌华</t>
    <phoneticPr fontId="3" type="noConversion"/>
  </si>
  <si>
    <t>张显静</t>
    <phoneticPr fontId="3" type="noConversion"/>
  </si>
  <si>
    <t>李娜</t>
    <phoneticPr fontId="3" type="noConversion"/>
  </si>
  <si>
    <t>代永超</t>
    <phoneticPr fontId="3" type="noConversion"/>
  </si>
  <si>
    <t>令狐双艺</t>
    <phoneticPr fontId="3" type="noConversion"/>
  </si>
  <si>
    <t>彭建</t>
    <phoneticPr fontId="3" type="noConversion"/>
  </si>
  <si>
    <t>曹曙桦</t>
    <phoneticPr fontId="3" type="noConversion"/>
  </si>
  <si>
    <t>黄璐懿</t>
    <phoneticPr fontId="3" type="noConversion"/>
  </si>
  <si>
    <t>苗玉</t>
    <phoneticPr fontId="3" type="noConversion"/>
  </si>
  <si>
    <t>徐梦健</t>
    <phoneticPr fontId="3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</si>
  <si>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</si>
  <si>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</si>
  <si>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</si>
  <si>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光电学院2018级研究生第二阶段学业奖学金评审汇总表（光电信息工程系博士）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</si>
</sst>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Q5" sqref="Q5"/>
    </sheetView>
  </sheetViews>
  <sheetFormatPr defaultRowHeight="13.5"/>
  <cols>
    <col min="1" max="2" width="11.5" customWidth="1"/>
    <col min="3" max="3" width="9.375" customWidth="1"/>
    <col min="4" max="4" width="14.5" style="6" customWidth="1"/>
    <col min="5" max="5" width="6.75" style="5" customWidth="1"/>
    <col min="6" max="6" width="6.625" style="5" customWidth="1"/>
    <col min="7" max="7" width="6.875" style="5" customWidth="1"/>
    <col min="8" max="8" width="8.875" style="5" customWidth="1"/>
    <col min="9" max="9" width="12.25" style="5" bestFit="1" customWidth="1"/>
    <col min="10" max="10" width="13.75" customWidth="1"/>
    <col min="11" max="11" width="8.375" customWidth="1"/>
    <col min="12" max="12" width="8" customWidth="1"/>
    <col min="13" max="13" width="14" customWidth="1"/>
  </cols>
  <sheetData>
    <row r="1" spans="1:13" s="9" customFormat="1" ht="43.5" customHeight="1">
      <c r="A1" s="16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s="13" customFormat="1" ht="42" customHeight="1">
      <c r="A2" s="10" t="s">
        <v>1</v>
      </c>
      <c r="B2" s="10" t="s">
        <v>11</v>
      </c>
      <c r="C2" s="10" t="s">
        <v>0</v>
      </c>
      <c r="D2" s="11" t="s">
        <v>12</v>
      </c>
      <c r="E2" s="10" t="s">
        <v>2</v>
      </c>
      <c r="F2" s="10" t="s">
        <v>3</v>
      </c>
      <c r="G2" s="10" t="s">
        <v>4</v>
      </c>
      <c r="H2" s="12" t="s">
        <v>9</v>
      </c>
      <c r="I2" s="10" t="s">
        <v>6</v>
      </c>
      <c r="J2" s="10" t="s">
        <v>10</v>
      </c>
      <c r="K2" s="10" t="s">
        <v>7</v>
      </c>
      <c r="L2" s="10" t="s">
        <v>8</v>
      </c>
      <c r="M2" s="10" t="s">
        <v>5</v>
      </c>
    </row>
    <row r="3" spans="1:13" s="7" customFormat="1" ht="18" customHeight="1">
      <c r="A3" s="2" t="s">
        <v>13</v>
      </c>
      <c r="B3" s="1">
        <v>181390040</v>
      </c>
      <c r="C3" s="2" t="s">
        <v>14</v>
      </c>
      <c r="D3" s="14">
        <v>3.5</v>
      </c>
      <c r="E3" s="2">
        <v>20</v>
      </c>
      <c r="F3" s="2"/>
      <c r="G3" s="2"/>
      <c r="H3" s="2"/>
      <c r="I3" s="15">
        <f t="shared" ref="I3:I18" si="0">D3*0.4+(E3+F3+G3)*0.4+H3*0.2</f>
        <v>9.4</v>
      </c>
      <c r="J3" s="15">
        <v>50</v>
      </c>
      <c r="K3" s="15">
        <v>45</v>
      </c>
      <c r="L3" s="15">
        <f>J3+K3</f>
        <v>95</v>
      </c>
      <c r="M3" s="2" t="s">
        <v>30</v>
      </c>
    </row>
    <row r="4" spans="1:13" s="7" customFormat="1" ht="18" customHeight="1">
      <c r="A4" s="2" t="s">
        <v>13</v>
      </c>
      <c r="B4" s="1">
        <v>181390039</v>
      </c>
      <c r="C4" s="2" t="s">
        <v>28</v>
      </c>
      <c r="D4" s="14">
        <v>3.4333333333333331</v>
      </c>
      <c r="E4" s="2">
        <v>4</v>
      </c>
      <c r="F4" s="2">
        <v>10</v>
      </c>
      <c r="G4" s="2">
        <v>5</v>
      </c>
      <c r="H4" s="2"/>
      <c r="I4" s="15">
        <f t="shared" si="0"/>
        <v>8.9733333333333345</v>
      </c>
      <c r="J4" s="15">
        <f>I4/9.4*50</f>
        <v>47.730496453900713</v>
      </c>
      <c r="K4" s="15">
        <v>45</v>
      </c>
      <c r="L4" s="15">
        <f t="shared" ref="L4:L18" si="1">J4+K4</f>
        <v>92.730496453900713</v>
      </c>
      <c r="M4" s="2" t="s">
        <v>30</v>
      </c>
    </row>
    <row r="5" spans="1:13" s="7" customFormat="1" ht="18" customHeight="1">
      <c r="A5" s="2" t="s">
        <v>13</v>
      </c>
      <c r="B5" s="1">
        <v>181390026</v>
      </c>
      <c r="C5" s="2" t="s">
        <v>19</v>
      </c>
      <c r="D5" s="14">
        <v>3.2666666666666666</v>
      </c>
      <c r="E5" s="2">
        <v>10</v>
      </c>
      <c r="F5" s="2">
        <v>5</v>
      </c>
      <c r="G5" s="2">
        <v>2</v>
      </c>
      <c r="H5" s="2"/>
      <c r="I5" s="15">
        <f t="shared" si="0"/>
        <v>8.1066666666666674</v>
      </c>
      <c r="J5" s="15">
        <f t="shared" ref="J5:J18" si="2">I5/9.4*50</f>
        <v>43.120567375886523</v>
      </c>
      <c r="K5" s="15">
        <v>45</v>
      </c>
      <c r="L5" s="15">
        <f t="shared" si="1"/>
        <v>88.120567375886523</v>
      </c>
      <c r="M5" s="2" t="s">
        <v>30</v>
      </c>
    </row>
    <row r="6" spans="1:13" s="7" customFormat="1" ht="18" customHeight="1">
      <c r="A6" s="2" t="s">
        <v>13</v>
      </c>
      <c r="B6" s="1">
        <v>181390030</v>
      </c>
      <c r="C6" s="2" t="s">
        <v>15</v>
      </c>
      <c r="D6" s="14">
        <v>3.7333333333333334</v>
      </c>
      <c r="E6" s="2">
        <v>4</v>
      </c>
      <c r="F6" s="2">
        <v>0.5</v>
      </c>
      <c r="G6" s="2">
        <v>8</v>
      </c>
      <c r="H6" s="2">
        <v>2</v>
      </c>
      <c r="I6" s="15">
        <f t="shared" si="0"/>
        <v>6.8933333333333335</v>
      </c>
      <c r="J6" s="15">
        <f t="shared" si="2"/>
        <v>36.666666666666664</v>
      </c>
      <c r="K6" s="15">
        <v>45</v>
      </c>
      <c r="L6" s="15">
        <f t="shared" si="1"/>
        <v>81.666666666666657</v>
      </c>
      <c r="M6" s="2" t="s">
        <v>30</v>
      </c>
    </row>
    <row r="7" spans="1:13" s="7" customFormat="1" ht="18" customHeight="1">
      <c r="A7" s="2" t="s">
        <v>13</v>
      </c>
      <c r="B7" s="1">
        <v>181390025</v>
      </c>
      <c r="C7" s="2" t="s">
        <v>18</v>
      </c>
      <c r="D7" s="14">
        <v>3.8666666666666667</v>
      </c>
      <c r="E7" s="8">
        <v>6</v>
      </c>
      <c r="F7" s="2"/>
      <c r="G7" s="2">
        <v>4</v>
      </c>
      <c r="H7" s="2"/>
      <c r="I7" s="15">
        <f t="shared" si="0"/>
        <v>5.5466666666666669</v>
      </c>
      <c r="J7" s="15">
        <f t="shared" si="2"/>
        <v>29.50354609929078</v>
      </c>
      <c r="K7" s="15">
        <v>40</v>
      </c>
      <c r="L7" s="15">
        <f t="shared" si="1"/>
        <v>69.503546099290787</v>
      </c>
      <c r="M7" s="2" t="s">
        <v>31</v>
      </c>
    </row>
    <row r="8" spans="1:13" s="7" customFormat="1" ht="18" customHeight="1">
      <c r="A8" s="2" t="s">
        <v>13</v>
      </c>
      <c r="B8" s="1">
        <v>181390020</v>
      </c>
      <c r="C8" s="2" t="s">
        <v>16</v>
      </c>
      <c r="D8" s="14">
        <v>3.5666666666666669</v>
      </c>
      <c r="E8" s="2">
        <v>4</v>
      </c>
      <c r="F8" s="2"/>
      <c r="G8" s="2">
        <v>4</v>
      </c>
      <c r="H8" s="2"/>
      <c r="I8" s="15">
        <f t="shared" si="0"/>
        <v>4.6266666666666669</v>
      </c>
      <c r="J8" s="15">
        <f t="shared" si="2"/>
        <v>24.609929078014183</v>
      </c>
      <c r="K8" s="15">
        <v>40</v>
      </c>
      <c r="L8" s="15">
        <f t="shared" si="1"/>
        <v>64.609929078014176</v>
      </c>
      <c r="M8" s="2" t="s">
        <v>31</v>
      </c>
    </row>
    <row r="9" spans="1:13" s="7" customFormat="1" ht="18" customHeight="1">
      <c r="A9" s="2" t="s">
        <v>13</v>
      </c>
      <c r="B9" s="1">
        <v>181390036</v>
      </c>
      <c r="C9" s="2" t="s">
        <v>25</v>
      </c>
      <c r="D9" s="14">
        <v>4.0666666666666664</v>
      </c>
      <c r="E9" s="2"/>
      <c r="F9" s="2"/>
      <c r="G9" s="2">
        <v>6</v>
      </c>
      <c r="H9" s="2">
        <v>1</v>
      </c>
      <c r="I9" s="15">
        <f t="shared" si="0"/>
        <v>4.2266666666666675</v>
      </c>
      <c r="J9" s="15">
        <f t="shared" si="2"/>
        <v>22.482269503546103</v>
      </c>
      <c r="K9" s="15">
        <v>40</v>
      </c>
      <c r="L9" s="15">
        <f t="shared" si="1"/>
        <v>62.482269503546107</v>
      </c>
      <c r="M9" s="2" t="s">
        <v>31</v>
      </c>
    </row>
    <row r="10" spans="1:13" s="7" customFormat="1" ht="18" customHeight="1">
      <c r="A10" s="2" t="s">
        <v>13</v>
      </c>
      <c r="B10" s="1">
        <v>181390037</v>
      </c>
      <c r="C10" s="2" t="s">
        <v>26</v>
      </c>
      <c r="D10" s="14">
        <v>3.7058823529411766</v>
      </c>
      <c r="E10" s="2">
        <v>4</v>
      </c>
      <c r="F10" s="2"/>
      <c r="G10" s="2"/>
      <c r="H10" s="2"/>
      <c r="I10" s="15">
        <f t="shared" si="0"/>
        <v>3.0823529411764707</v>
      </c>
      <c r="J10" s="15">
        <f t="shared" si="2"/>
        <v>16.395494367959952</v>
      </c>
      <c r="K10" s="15">
        <v>40</v>
      </c>
      <c r="L10" s="15">
        <f t="shared" si="1"/>
        <v>56.395494367959955</v>
      </c>
      <c r="M10" s="2" t="s">
        <v>31</v>
      </c>
    </row>
    <row r="11" spans="1:13" s="7" customFormat="1" ht="18" customHeight="1">
      <c r="A11" s="2" t="s">
        <v>13</v>
      </c>
      <c r="B11" s="4">
        <v>181390024</v>
      </c>
      <c r="C11" s="3" t="s">
        <v>17</v>
      </c>
      <c r="D11" s="14">
        <v>3.8333333333333335</v>
      </c>
      <c r="E11" s="2"/>
      <c r="F11" s="2">
        <v>0</v>
      </c>
      <c r="G11" s="2"/>
      <c r="H11" s="2">
        <v>2</v>
      </c>
      <c r="I11" s="15">
        <f t="shared" si="0"/>
        <v>1.9333333333333336</v>
      </c>
      <c r="J11" s="15">
        <f t="shared" si="2"/>
        <v>10.283687943262413</v>
      </c>
      <c r="K11" s="15">
        <v>40</v>
      </c>
      <c r="L11" s="15">
        <f t="shared" si="1"/>
        <v>50.283687943262414</v>
      </c>
      <c r="M11" s="2" t="s">
        <v>31</v>
      </c>
    </row>
    <row r="12" spans="1:13" s="7" customFormat="1" ht="18" customHeight="1">
      <c r="A12" s="2" t="s">
        <v>13</v>
      </c>
      <c r="B12" s="1">
        <v>181390035</v>
      </c>
      <c r="C12" s="2" t="s">
        <v>24</v>
      </c>
      <c r="D12" s="14">
        <v>4.1333333333333337</v>
      </c>
      <c r="E12" s="2"/>
      <c r="F12" s="2"/>
      <c r="G12" s="2"/>
      <c r="H12" s="2"/>
      <c r="I12" s="15">
        <f t="shared" si="0"/>
        <v>1.6533333333333335</v>
      </c>
      <c r="J12" s="15">
        <f t="shared" si="2"/>
        <v>8.7943262411347511</v>
      </c>
      <c r="K12" s="15">
        <v>40</v>
      </c>
      <c r="L12" s="15">
        <f t="shared" si="1"/>
        <v>48.794326241134755</v>
      </c>
      <c r="M12" s="2" t="s">
        <v>31</v>
      </c>
    </row>
    <row r="13" spans="1:13" s="7" customFormat="1" ht="18" customHeight="1">
      <c r="A13" s="2" t="s">
        <v>13</v>
      </c>
      <c r="B13" s="1">
        <v>181390027</v>
      </c>
      <c r="C13" s="2" t="s">
        <v>20</v>
      </c>
      <c r="D13" s="14">
        <v>4</v>
      </c>
      <c r="E13" s="2"/>
      <c r="F13" s="2"/>
      <c r="G13" s="2"/>
      <c r="H13" s="2"/>
      <c r="I13" s="15">
        <f t="shared" si="0"/>
        <v>1.6</v>
      </c>
      <c r="J13" s="15">
        <f t="shared" si="2"/>
        <v>8.5106382978723403</v>
      </c>
      <c r="K13" s="15">
        <v>40</v>
      </c>
      <c r="L13" s="15">
        <f t="shared" si="1"/>
        <v>48.51063829787234</v>
      </c>
      <c r="M13" s="2" t="s">
        <v>31</v>
      </c>
    </row>
    <row r="14" spans="1:13" s="7" customFormat="1" ht="18" customHeight="1">
      <c r="A14" s="2" t="s">
        <v>13</v>
      </c>
      <c r="B14" s="1">
        <v>181390038</v>
      </c>
      <c r="C14" s="2" t="s">
        <v>27</v>
      </c>
      <c r="D14" s="14">
        <v>3.9</v>
      </c>
      <c r="E14" s="2"/>
      <c r="F14" s="2"/>
      <c r="G14" s="2"/>
      <c r="H14" s="2"/>
      <c r="I14" s="15">
        <f t="shared" si="0"/>
        <v>1.56</v>
      </c>
      <c r="J14" s="15">
        <f t="shared" si="2"/>
        <v>8.2978723404255312</v>
      </c>
      <c r="K14" s="15">
        <v>40</v>
      </c>
      <c r="L14" s="15">
        <f t="shared" si="1"/>
        <v>48.297872340425528</v>
      </c>
      <c r="M14" s="2" t="s">
        <v>31</v>
      </c>
    </row>
    <row r="15" spans="1:13" s="7" customFormat="1" ht="18" customHeight="1">
      <c r="A15" s="2" t="s">
        <v>13</v>
      </c>
      <c r="B15" s="1">
        <v>181390028</v>
      </c>
      <c r="C15" s="2" t="s">
        <v>21</v>
      </c>
      <c r="D15" s="14">
        <v>3.7941176470588234</v>
      </c>
      <c r="E15" s="2"/>
      <c r="F15" s="2"/>
      <c r="G15" s="2"/>
      <c r="H15" s="2"/>
      <c r="I15" s="15">
        <f t="shared" si="0"/>
        <v>1.5176470588235293</v>
      </c>
      <c r="J15" s="15">
        <f t="shared" si="2"/>
        <v>8.0725907384230293</v>
      </c>
      <c r="K15" s="15">
        <v>35</v>
      </c>
      <c r="L15" s="15">
        <f t="shared" si="1"/>
        <v>43.072590738423031</v>
      </c>
      <c r="M15" s="2" t="s">
        <v>32</v>
      </c>
    </row>
    <row r="16" spans="1:13" s="7" customFormat="1" ht="18" customHeight="1">
      <c r="A16" s="2" t="s">
        <v>13</v>
      </c>
      <c r="B16" s="1">
        <v>181390029</v>
      </c>
      <c r="C16" s="2" t="s">
        <v>22</v>
      </c>
      <c r="D16" s="14">
        <v>3.7941176470588234</v>
      </c>
      <c r="E16" s="2"/>
      <c r="F16" s="2"/>
      <c r="G16" s="2"/>
      <c r="H16" s="2"/>
      <c r="I16" s="15">
        <f t="shared" si="0"/>
        <v>1.5176470588235293</v>
      </c>
      <c r="J16" s="15">
        <f t="shared" si="2"/>
        <v>8.0725907384230293</v>
      </c>
      <c r="K16" s="15">
        <v>35</v>
      </c>
      <c r="L16" s="15">
        <f t="shared" si="1"/>
        <v>43.072590738423031</v>
      </c>
      <c r="M16" s="2" t="s">
        <v>32</v>
      </c>
    </row>
    <row r="17" spans="1:13" s="7" customFormat="1" ht="18" customHeight="1">
      <c r="A17" s="2" t="s">
        <v>13</v>
      </c>
      <c r="B17" s="1">
        <v>181390041</v>
      </c>
      <c r="C17" s="2" t="s">
        <v>29</v>
      </c>
      <c r="D17" s="14">
        <v>3.6333333333333333</v>
      </c>
      <c r="E17" s="2"/>
      <c r="F17" s="2"/>
      <c r="G17" s="2"/>
      <c r="H17" s="2"/>
      <c r="I17" s="15">
        <f t="shared" si="0"/>
        <v>1.4533333333333334</v>
      </c>
      <c r="J17" s="15">
        <f t="shared" si="2"/>
        <v>7.7304964539007095</v>
      </c>
      <c r="K17" s="15">
        <v>35</v>
      </c>
      <c r="L17" s="15">
        <f t="shared" si="1"/>
        <v>42.730496453900713</v>
      </c>
      <c r="M17" s="2" t="s">
        <v>32</v>
      </c>
    </row>
    <row r="18" spans="1:13" s="7" customFormat="1" ht="18" customHeight="1">
      <c r="A18" s="2" t="s">
        <v>13</v>
      </c>
      <c r="B18" s="1">
        <v>181390032</v>
      </c>
      <c r="C18" s="2" t="s">
        <v>23</v>
      </c>
      <c r="D18" s="14">
        <v>3.3</v>
      </c>
      <c r="E18" s="2"/>
      <c r="F18" s="2"/>
      <c r="G18" s="2"/>
      <c r="H18" s="2"/>
      <c r="I18" s="15">
        <f t="shared" si="0"/>
        <v>1.32</v>
      </c>
      <c r="J18" s="15">
        <f t="shared" si="2"/>
        <v>7.0212765957446814</v>
      </c>
      <c r="K18" s="15">
        <v>35</v>
      </c>
      <c r="L18" s="15">
        <f t="shared" si="1"/>
        <v>42.021276595744681</v>
      </c>
      <c r="M18" s="2" t="s">
        <v>32</v>
      </c>
    </row>
  </sheetData>
  <sortState ref="A3:M18">
    <sortCondition descending="1" ref="I3:I18"/>
  </sortState>
  <mergeCells count="1">
    <mergeCell ref="A1:M1"/>
  </mergeCells>
  <phoneticPr fontId="1" type="noConversion"/>
  <conditionalFormatting sqref="C5">
    <cfRule type="duplicateValues" dxfId="0" priority="1"/>
  </conditionalFormatting>
  <dataValidations count="1">
    <dataValidation type="textLength" showInputMessage="1" showErrorMessage="1" sqref="C3:C18">
      <formula1>15</formula1>
      <formula2>18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2020-06-05T09:16:32Z</dcterms:modified>
</cp:coreProperties>
</file>