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
    </mc:Choice>
  </mc:AlternateContent>
  <bookViews>
    <workbookView xWindow="720" yWindow="345" windowWidth="17955" windowHeight="11790"/>
  </bookViews>
  <sheets>
    <sheet name="业绩点公示稿" sheetId="1" r:id="rId1"/>
    <sheet name="纵横向到款" sheetId="2" r:id="rId2"/>
    <sheet name="期刊论文" sheetId="7" r:id="rId3"/>
    <sheet name="会议论文" sheetId="4" r:id="rId4"/>
    <sheet name="著作" sheetId="6" r:id="rId5"/>
    <sheet name="授权专利" sheetId="5" r:id="rId6"/>
  </sheets>
  <externalReferences>
    <externalReference r:id="rId7"/>
    <externalReference r:id="rId8"/>
  </externalReferences>
  <calcPr calcId="162913"/>
</workbook>
</file>

<file path=xl/calcChain.xml><?xml version="1.0" encoding="utf-8"?>
<calcChain xmlns="http://schemas.openxmlformats.org/spreadsheetml/2006/main">
  <c r="D168" i="1" l="1"/>
  <c r="F168" i="1"/>
  <c r="J168" i="1"/>
  <c r="X168" i="1" s="1"/>
  <c r="L168" i="1"/>
  <c r="O168" i="1"/>
  <c r="Q168" i="1"/>
  <c r="Z168" i="1"/>
  <c r="AB168" i="1"/>
  <c r="AG168" i="1" s="1"/>
  <c r="AD168" i="1"/>
  <c r="AF168" i="1"/>
  <c r="AH168" i="1" l="1"/>
  <c r="Z109" i="1"/>
  <c r="AA109" i="1" s="1"/>
  <c r="AB109" i="1" s="1"/>
  <c r="AC109" i="1" s="1"/>
  <c r="AD109" i="1" s="1"/>
  <c r="AE109" i="1" s="1"/>
  <c r="AF109" i="1" s="1"/>
  <c r="AG109" i="1"/>
  <c r="O109" i="1"/>
  <c r="Q109" i="1"/>
  <c r="J109" i="1"/>
  <c r="D109" i="1"/>
  <c r="X109" i="1" s="1"/>
  <c r="F109" i="1"/>
  <c r="AH109" i="1" l="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4" i="1"/>
  <c r="Q5" i="1"/>
  <c r="Q6" i="1"/>
  <c r="Q7" i="1"/>
  <c r="Q8" i="1"/>
  <c r="Q9" i="1"/>
  <c r="Q10" i="1"/>
  <c r="Q11" i="1"/>
  <c r="Q12" i="1"/>
  <c r="Q3" i="1"/>
  <c r="O3" i="1"/>
  <c r="O4" i="1"/>
  <c r="O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4" i="1"/>
  <c r="D5" i="1"/>
  <c r="D6" i="1"/>
  <c r="D7" i="1"/>
  <c r="D8" i="1"/>
  <c r="D9" i="1"/>
  <c r="D10" i="1"/>
  <c r="D3" i="1"/>
  <c r="F202" i="1" l="1"/>
  <c r="J199" i="1"/>
  <c r="J200" i="1"/>
  <c r="J201" i="1"/>
  <c r="J202" i="1"/>
  <c r="J203" i="1"/>
  <c r="AF202" i="1"/>
  <c r="AG202" i="1" s="1"/>
  <c r="L202" i="1"/>
  <c r="X202" i="1" l="1"/>
  <c r="AH202"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65" i="1"/>
  <c r="F158" i="1"/>
  <c r="F159" i="1"/>
  <c r="F160" i="1"/>
  <c r="F161" i="1"/>
  <c r="F162" i="1"/>
  <c r="F163" i="1"/>
  <c r="F164" i="1"/>
  <c r="F165" i="1"/>
  <c r="F166" i="1"/>
  <c r="F167"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3" i="1"/>
  <c r="F45" i="1"/>
  <c r="F46" i="1"/>
  <c r="F47" i="1"/>
  <c r="F48" i="1"/>
  <c r="F49" i="1"/>
  <c r="F50" i="1"/>
  <c r="F51" i="1"/>
  <c r="F52" i="1"/>
  <c r="F53" i="1"/>
  <c r="F54" i="1"/>
  <c r="F55" i="1"/>
  <c r="F56" i="1"/>
  <c r="F57" i="1"/>
  <c r="F58" i="1"/>
  <c r="F59" i="1"/>
  <c r="F60" i="1"/>
  <c r="F61" i="1"/>
  <c r="F62" i="1"/>
  <c r="F64"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4" i="1"/>
  <c r="F105" i="1"/>
  <c r="F106" i="1"/>
  <c r="F107" i="1"/>
  <c r="F108" i="1"/>
  <c r="F110" i="1"/>
  <c r="F111" i="1"/>
  <c r="F112" i="1"/>
  <c r="F113" i="1"/>
  <c r="F114" i="1"/>
  <c r="F115" i="1"/>
  <c r="F116" i="1"/>
  <c r="F117" i="1"/>
  <c r="F118" i="1"/>
  <c r="F119" i="1"/>
  <c r="F120" i="1"/>
  <c r="F33" i="1"/>
  <c r="F34" i="1"/>
  <c r="F35" i="1"/>
  <c r="F36" i="1"/>
  <c r="F37" i="1"/>
  <c r="F38" i="1"/>
  <c r="F39" i="1"/>
  <c r="F40" i="1"/>
  <c r="F41" i="1"/>
  <c r="F42" i="1"/>
  <c r="F43" i="1"/>
  <c r="F44"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 i="1"/>
  <c r="N204" i="1" l="1"/>
  <c r="AF19" i="1" l="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65" i="1"/>
  <c r="AF158" i="1"/>
  <c r="AF159" i="1"/>
  <c r="AF160" i="1"/>
  <c r="AF161" i="1"/>
  <c r="AF162" i="1"/>
  <c r="AF163" i="1"/>
  <c r="AF164" i="1"/>
  <c r="AF165" i="1"/>
  <c r="AF166" i="1"/>
  <c r="AF167"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3" i="1"/>
  <c r="AF4" i="1"/>
  <c r="AF5" i="1"/>
  <c r="AF6" i="1"/>
  <c r="AF7" i="1"/>
  <c r="AF8" i="1"/>
  <c r="AF9" i="1"/>
  <c r="AF10" i="1"/>
  <c r="AF11" i="1"/>
  <c r="AF12" i="1"/>
  <c r="AF13" i="1"/>
  <c r="AF14" i="1"/>
  <c r="AF15" i="1"/>
  <c r="AF16" i="1"/>
  <c r="AF17" i="1"/>
  <c r="AF18" i="1"/>
  <c r="AF3"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65" i="1"/>
  <c r="AD158" i="1"/>
  <c r="AD159" i="1"/>
  <c r="AD160" i="1"/>
  <c r="AD161" i="1"/>
  <c r="AD162" i="1"/>
  <c r="AD163" i="1"/>
  <c r="AD164" i="1"/>
  <c r="AD165" i="1"/>
  <c r="AD166" i="1"/>
  <c r="AD167"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3" i="1"/>
  <c r="AD4" i="1"/>
  <c r="AD5" i="1"/>
  <c r="AD6" i="1"/>
  <c r="AD7" i="1"/>
  <c r="AD8" i="1"/>
  <c r="AD9" i="1"/>
  <c r="AD10" i="1"/>
  <c r="AD11" i="1"/>
  <c r="AD12" i="1"/>
  <c r="AD3"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10" i="1"/>
  <c r="AC110" i="1" s="1"/>
  <c r="AD110" i="1" s="1"/>
  <c r="AE110" i="1" s="1"/>
  <c r="AF110" i="1" s="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65" i="1"/>
  <c r="AB158" i="1"/>
  <c r="AB159" i="1"/>
  <c r="AB160" i="1"/>
  <c r="AB161" i="1"/>
  <c r="AB162" i="1"/>
  <c r="AB163" i="1"/>
  <c r="AB164" i="1"/>
  <c r="AB165" i="1"/>
  <c r="AB166" i="1"/>
  <c r="AB167"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3" i="1"/>
  <c r="AB14" i="1"/>
  <c r="AB15" i="1"/>
  <c r="AB16" i="1"/>
  <c r="AB17" i="1"/>
  <c r="AB18" i="1"/>
  <c r="AB19" i="1"/>
  <c r="AB20" i="1"/>
  <c r="AB4" i="1"/>
  <c r="AB5" i="1"/>
  <c r="AB6" i="1"/>
  <c r="AB7" i="1"/>
  <c r="AB8" i="1"/>
  <c r="AB9" i="1"/>
  <c r="AB10" i="1"/>
  <c r="AB11" i="1"/>
  <c r="AB12" i="1"/>
  <c r="AB13" i="1"/>
  <c r="AB3"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65" i="1"/>
  <c r="Z158" i="1"/>
  <c r="Z159" i="1"/>
  <c r="Z160" i="1"/>
  <c r="Z161" i="1"/>
  <c r="Z162" i="1"/>
  <c r="Z163" i="1"/>
  <c r="Z164" i="1"/>
  <c r="Z165" i="1"/>
  <c r="Z166" i="1"/>
  <c r="Z167"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3" i="1"/>
  <c r="Z4" i="1"/>
  <c r="Z5" i="1"/>
  <c r="Z6" i="1"/>
  <c r="Z7" i="1"/>
  <c r="Z8" i="1"/>
  <c r="Z9" i="1"/>
  <c r="Z10" i="1"/>
  <c r="Z11" i="1"/>
  <c r="Z12" i="1"/>
  <c r="Z13" i="1"/>
  <c r="Z14" i="1"/>
  <c r="Z15" i="1"/>
  <c r="Z16" i="1"/>
  <c r="Z17" i="1"/>
  <c r="Z3" i="1"/>
  <c r="AG57" i="1" l="1"/>
  <c r="AG53" i="1"/>
  <c r="AG61" i="1"/>
  <c r="AG13" i="1"/>
  <c r="AG176" i="1"/>
  <c r="AG164" i="1"/>
  <c r="AG157" i="1"/>
  <c r="AG149" i="1"/>
  <c r="AG141" i="1"/>
  <c r="AG133" i="1"/>
  <c r="AG125" i="1"/>
  <c r="AG117" i="1"/>
  <c r="AG101" i="1"/>
  <c r="AG93" i="1"/>
  <c r="AG89" i="1"/>
  <c r="AG85" i="1"/>
  <c r="AG81" i="1"/>
  <c r="AG77" i="1"/>
  <c r="AG69" i="1"/>
  <c r="AG195" i="1"/>
  <c r="AG183" i="1"/>
  <c r="AG104" i="1"/>
  <c r="AG172" i="1"/>
  <c r="AG160" i="1"/>
  <c r="AG153" i="1"/>
  <c r="AG145" i="1"/>
  <c r="AG137" i="1"/>
  <c r="AG129" i="1"/>
  <c r="AG121" i="1"/>
  <c r="AG113" i="1"/>
  <c r="AG105" i="1"/>
  <c r="AG97" i="1"/>
  <c r="AG73" i="1"/>
  <c r="AG199" i="1"/>
  <c r="AG191" i="1"/>
  <c r="AG187" i="1"/>
  <c r="AG179" i="1"/>
  <c r="AG167" i="1"/>
  <c r="AG14" i="1"/>
  <c r="AG10" i="1"/>
  <c r="AG6" i="1"/>
  <c r="AG197" i="1"/>
  <c r="AG193" i="1"/>
  <c r="AG189" i="1"/>
  <c r="AG185" i="1"/>
  <c r="AG181" i="1"/>
  <c r="AG110" i="1"/>
  <c r="AG201" i="1"/>
  <c r="AG150" i="1"/>
  <c r="AG118" i="1"/>
  <c r="AG86" i="1"/>
  <c r="AG16" i="1"/>
  <c r="AG140" i="1"/>
  <c r="AG154" i="1"/>
  <c r="AG146" i="1"/>
  <c r="AG174" i="1"/>
  <c r="AG170" i="1"/>
  <c r="AG131" i="1"/>
  <c r="AG127" i="1"/>
  <c r="AG123" i="1"/>
  <c r="AG91" i="1"/>
  <c r="AG67" i="1"/>
  <c r="AG51" i="1"/>
  <c r="AG47" i="1"/>
  <c r="AG39" i="1"/>
  <c r="AG35" i="1"/>
  <c r="AG31" i="1"/>
  <c r="AG27" i="1"/>
  <c r="AG8" i="1"/>
  <c r="AG48" i="1"/>
  <c r="AG28" i="1"/>
  <c r="AG24" i="1"/>
  <c r="AG43" i="1"/>
  <c r="AG17" i="1"/>
  <c r="AG9" i="1"/>
  <c r="AG5" i="1"/>
  <c r="AG200" i="1"/>
  <c r="AG196" i="1"/>
  <c r="AG192" i="1"/>
  <c r="AG188" i="1"/>
  <c r="AG184" i="1"/>
  <c r="AG180" i="1"/>
  <c r="AG177" i="1"/>
  <c r="AG173" i="1"/>
  <c r="AG169" i="1"/>
  <c r="AG165" i="1"/>
  <c r="AG161" i="1"/>
  <c r="AG65" i="1"/>
  <c r="AG142" i="1"/>
  <c r="AG138" i="1"/>
  <c r="AG134" i="1"/>
  <c r="AG130" i="1"/>
  <c r="AG126" i="1"/>
  <c r="AG114" i="1"/>
  <c r="AG106" i="1"/>
  <c r="AG94" i="1"/>
  <c r="AG90" i="1"/>
  <c r="AG82" i="1"/>
  <c r="AG58" i="1"/>
  <c r="AG54" i="1"/>
  <c r="AG50" i="1"/>
  <c r="AG46" i="1"/>
  <c r="AG42" i="1"/>
  <c r="AG38" i="1"/>
  <c r="AG34" i="1"/>
  <c r="AG30" i="1"/>
  <c r="AG26" i="1"/>
  <c r="AG22" i="1"/>
  <c r="AG18" i="1"/>
  <c r="AG12" i="1"/>
  <c r="AG4" i="1"/>
  <c r="AG163" i="1"/>
  <c r="AG159" i="1"/>
  <c r="AG136" i="1"/>
  <c r="AG100" i="1"/>
  <c r="AG15" i="1"/>
  <c r="AG11" i="1"/>
  <c r="AG7" i="1"/>
  <c r="AG203" i="1"/>
  <c r="AG198" i="1"/>
  <c r="AG194" i="1"/>
  <c r="AG190" i="1"/>
  <c r="AG186" i="1"/>
  <c r="AG182" i="1"/>
  <c r="AG178" i="1"/>
  <c r="AG175" i="1"/>
  <c r="AG171" i="1"/>
  <c r="AG156" i="1"/>
  <c r="AG152" i="1"/>
  <c r="AG148" i="1"/>
  <c r="AG144" i="1"/>
  <c r="AG124" i="1"/>
  <c r="AG120" i="1"/>
  <c r="AG116" i="1"/>
  <c r="AG108" i="1"/>
  <c r="AG96" i="1"/>
  <c r="AG80" i="1"/>
  <c r="AG76" i="1"/>
  <c r="AG72" i="1"/>
  <c r="AG68" i="1"/>
  <c r="AG64" i="1"/>
  <c r="AG60" i="1"/>
  <c r="AG56" i="1"/>
  <c r="AG29" i="1"/>
  <c r="AG25" i="1"/>
  <c r="AG21" i="1"/>
  <c r="AG166" i="1"/>
  <c r="AG162" i="1"/>
  <c r="AG158" i="1"/>
  <c r="AG155" i="1"/>
  <c r="AG151" i="1"/>
  <c r="AG147" i="1"/>
  <c r="AG143" i="1"/>
  <c r="AG139" i="1"/>
  <c r="AG135" i="1"/>
  <c r="AG119" i="1"/>
  <c r="AG115" i="1"/>
  <c r="AG111" i="1"/>
  <c r="AG107" i="1"/>
  <c r="AG103" i="1"/>
  <c r="AG99" i="1"/>
  <c r="AG95" i="1"/>
  <c r="AG87" i="1"/>
  <c r="AG83" i="1"/>
  <c r="AG79" i="1"/>
  <c r="AG75" i="1"/>
  <c r="AG71" i="1"/>
  <c r="AG63" i="1"/>
  <c r="AG59" i="1"/>
  <c r="AG55" i="1"/>
  <c r="AG52" i="1"/>
  <c r="AG44" i="1"/>
  <c r="AG40" i="1"/>
  <c r="AG36" i="1"/>
  <c r="AG32" i="1"/>
  <c r="AG20" i="1"/>
  <c r="AG132" i="1"/>
  <c r="AG128" i="1"/>
  <c r="AG112" i="1"/>
  <c r="AG92" i="1"/>
  <c r="AG88" i="1"/>
  <c r="AG84" i="1"/>
  <c r="AG49" i="1"/>
  <c r="AG45" i="1"/>
  <c r="AG41" i="1"/>
  <c r="AG37" i="1"/>
  <c r="AG33" i="1"/>
  <c r="AG122" i="1"/>
  <c r="AG102" i="1"/>
  <c r="AG98" i="1"/>
  <c r="AG78" i="1"/>
  <c r="AG74" i="1"/>
  <c r="AG70" i="1"/>
  <c r="AG66" i="1"/>
  <c r="AG62" i="1"/>
  <c r="AG23" i="1"/>
  <c r="AG19" i="1"/>
  <c r="L201" i="1"/>
  <c r="X201" i="1" s="1"/>
  <c r="L203" i="1"/>
  <c r="X203" i="1" s="1"/>
  <c r="I204" i="1"/>
  <c r="K204" i="1"/>
  <c r="M204" i="1"/>
  <c r="L20" i="1"/>
  <c r="L21" i="1"/>
  <c r="L22" i="1"/>
  <c r="L23" i="1"/>
  <c r="L24" i="1"/>
  <c r="L25" i="1"/>
  <c r="L26" i="1"/>
  <c r="L27" i="1"/>
  <c r="L28" i="1"/>
  <c r="L29" i="1"/>
  <c r="L30" i="1"/>
  <c r="L31" i="1"/>
  <c r="L32" i="1"/>
  <c r="L33" i="1"/>
  <c r="L34" i="1"/>
  <c r="L35" i="1"/>
  <c r="L36" i="1"/>
  <c r="L37" i="1"/>
  <c r="L38" i="1"/>
  <c r="L39" i="1"/>
  <c r="L40" i="1"/>
  <c r="L41" i="1"/>
  <c r="L42" i="1"/>
  <c r="X42" i="1" s="1"/>
  <c r="L43" i="1"/>
  <c r="L44" i="1"/>
  <c r="L45" i="1"/>
  <c r="L46" i="1"/>
  <c r="L47" i="1"/>
  <c r="L48" i="1"/>
  <c r="L49" i="1"/>
  <c r="L50" i="1"/>
  <c r="L51" i="1"/>
  <c r="L52" i="1"/>
  <c r="X52" i="1" s="1"/>
  <c r="L53" i="1"/>
  <c r="L54" i="1"/>
  <c r="L55" i="1"/>
  <c r="L56" i="1"/>
  <c r="L57" i="1"/>
  <c r="L58" i="1"/>
  <c r="L59" i="1"/>
  <c r="L60" i="1"/>
  <c r="L61" i="1"/>
  <c r="L62" i="1"/>
  <c r="L63" i="1"/>
  <c r="L64"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10" i="1"/>
  <c r="L111" i="1"/>
  <c r="L112" i="1"/>
  <c r="X112" i="1" s="1"/>
  <c r="L113" i="1"/>
  <c r="L114" i="1"/>
  <c r="L115" i="1"/>
  <c r="L116" i="1"/>
  <c r="L117" i="1"/>
  <c r="L118" i="1"/>
  <c r="L119" i="1"/>
  <c r="L120" i="1"/>
  <c r="L121" i="1"/>
  <c r="L122" i="1"/>
  <c r="L123" i="1"/>
  <c r="L124" i="1"/>
  <c r="L125" i="1"/>
  <c r="X125" i="1" s="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65" i="1"/>
  <c r="L158" i="1"/>
  <c r="L159" i="1"/>
  <c r="L160" i="1"/>
  <c r="L161" i="1"/>
  <c r="L162" i="1"/>
  <c r="L163" i="1"/>
  <c r="L164" i="1"/>
  <c r="L165" i="1"/>
  <c r="L166" i="1"/>
  <c r="L167" i="1"/>
  <c r="X167" i="1" s="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X199" i="1" s="1"/>
  <c r="L200" i="1"/>
  <c r="X200" i="1" s="1"/>
  <c r="L4" i="1"/>
  <c r="L5" i="1"/>
  <c r="L6" i="1"/>
  <c r="L7" i="1"/>
  <c r="L8" i="1"/>
  <c r="L9" i="1"/>
  <c r="L10" i="1"/>
  <c r="L11" i="1"/>
  <c r="L12" i="1"/>
  <c r="L13" i="1"/>
  <c r="L14" i="1"/>
  <c r="L15" i="1"/>
  <c r="L16" i="1"/>
  <c r="L17" i="1"/>
  <c r="L18" i="1"/>
  <c r="L19" i="1"/>
  <c r="L3" i="1"/>
  <c r="AG3" i="1"/>
  <c r="J17" i="1"/>
  <c r="J18" i="1"/>
  <c r="J19" i="1"/>
  <c r="J20" i="1"/>
  <c r="J21" i="1"/>
  <c r="J22" i="1"/>
  <c r="J23" i="1"/>
  <c r="J24" i="1"/>
  <c r="J25" i="1"/>
  <c r="J26" i="1"/>
  <c r="J27" i="1"/>
  <c r="J28" i="1"/>
  <c r="J29" i="1"/>
  <c r="J30" i="1"/>
  <c r="J31" i="1"/>
  <c r="J32" i="1"/>
  <c r="J33" i="1"/>
  <c r="J34" i="1"/>
  <c r="J35" i="1"/>
  <c r="J36" i="1"/>
  <c r="J37" i="1"/>
  <c r="J38" i="1"/>
  <c r="J39" i="1"/>
  <c r="J40" i="1"/>
  <c r="J41" i="1"/>
  <c r="J43" i="1"/>
  <c r="J44" i="1"/>
  <c r="J45" i="1"/>
  <c r="J47" i="1"/>
  <c r="J48" i="1"/>
  <c r="J49" i="1"/>
  <c r="J50" i="1"/>
  <c r="J51" i="1"/>
  <c r="J53" i="1"/>
  <c r="J54" i="1"/>
  <c r="J55" i="1"/>
  <c r="J56" i="1"/>
  <c r="J57" i="1"/>
  <c r="J58" i="1"/>
  <c r="J59" i="1"/>
  <c r="J60" i="1"/>
  <c r="J61" i="1"/>
  <c r="J62" i="1"/>
  <c r="J63" i="1"/>
  <c r="J64"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10" i="1"/>
  <c r="J111" i="1"/>
  <c r="J113" i="1"/>
  <c r="J114" i="1"/>
  <c r="J115" i="1"/>
  <c r="J116" i="1"/>
  <c r="J118" i="1"/>
  <c r="J119" i="1"/>
  <c r="J120" i="1"/>
  <c r="J121" i="1"/>
  <c r="J122" i="1"/>
  <c r="J123" i="1"/>
  <c r="J124" i="1"/>
  <c r="J126" i="1"/>
  <c r="J127" i="1"/>
  <c r="J128" i="1"/>
  <c r="J129" i="1"/>
  <c r="J130" i="1"/>
  <c r="J131" i="1"/>
  <c r="J132" i="1"/>
  <c r="J133" i="1"/>
  <c r="J134" i="1"/>
  <c r="J135" i="1"/>
  <c r="J136" i="1"/>
  <c r="J137" i="1"/>
  <c r="J138" i="1"/>
  <c r="J139" i="1"/>
  <c r="J140" i="1"/>
  <c r="J141" i="1"/>
  <c r="J142" i="1"/>
  <c r="J143" i="1"/>
  <c r="J144" i="1"/>
  <c r="J145" i="1"/>
  <c r="J146" i="1"/>
  <c r="J147" i="1"/>
  <c r="J148" i="1"/>
  <c r="J150" i="1"/>
  <c r="J151" i="1"/>
  <c r="J152" i="1"/>
  <c r="J153" i="1"/>
  <c r="J154" i="1"/>
  <c r="J155" i="1"/>
  <c r="J156" i="1"/>
  <c r="J157" i="1"/>
  <c r="J65" i="1"/>
  <c r="J158" i="1"/>
  <c r="J159" i="1"/>
  <c r="J160" i="1"/>
  <c r="J161" i="1"/>
  <c r="J162" i="1"/>
  <c r="J163" i="1"/>
  <c r="J164" i="1"/>
  <c r="J165" i="1"/>
  <c r="J166"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4" i="1"/>
  <c r="J5" i="1"/>
  <c r="J6" i="1"/>
  <c r="J7" i="1"/>
  <c r="J8" i="1"/>
  <c r="J9" i="1"/>
  <c r="J10" i="1"/>
  <c r="J11" i="1"/>
  <c r="J12" i="1"/>
  <c r="J13" i="1"/>
  <c r="J14" i="1"/>
  <c r="J15" i="1"/>
  <c r="J16" i="1"/>
  <c r="J3" i="1"/>
  <c r="X196" i="1" l="1"/>
  <c r="X192" i="1"/>
  <c r="X188" i="1"/>
  <c r="AH188" i="1" s="1"/>
  <c r="X184" i="1"/>
  <c r="X180" i="1"/>
  <c r="X176" i="1"/>
  <c r="X172" i="1"/>
  <c r="AH172" i="1" s="1"/>
  <c r="X163" i="1"/>
  <c r="AH163" i="1" s="1"/>
  <c r="X159" i="1"/>
  <c r="X156" i="1"/>
  <c r="AH156" i="1" s="1"/>
  <c r="X152" i="1"/>
  <c r="AH152" i="1" s="1"/>
  <c r="X108" i="1"/>
  <c r="AH108" i="1" s="1"/>
  <c r="X3" i="1"/>
  <c r="X197" i="1"/>
  <c r="AH197" i="1" s="1"/>
  <c r="X193" i="1"/>
  <c r="AH193" i="1" s="1"/>
  <c r="X189" i="1"/>
  <c r="AH189" i="1" s="1"/>
  <c r="X185" i="1"/>
  <c r="X181" i="1"/>
  <c r="AH181" i="1" s="1"/>
  <c r="X177" i="1"/>
  <c r="AH177" i="1" s="1"/>
  <c r="X173" i="1"/>
  <c r="AH173" i="1" s="1"/>
  <c r="X169" i="1"/>
  <c r="X165" i="1"/>
  <c r="X161" i="1"/>
  <c r="AH161" i="1" s="1"/>
  <c r="X65" i="1"/>
  <c r="AH65" i="1" s="1"/>
  <c r="X154" i="1"/>
  <c r="X150" i="1"/>
  <c r="AH150" i="1" s="1"/>
  <c r="X122" i="1"/>
  <c r="AH122" i="1" s="1"/>
  <c r="X118" i="1"/>
  <c r="X114" i="1"/>
  <c r="X110" i="1"/>
  <c r="AH110" i="1" s="1"/>
  <c r="X106" i="1"/>
  <c r="AH106" i="1" s="1"/>
  <c r="X102" i="1"/>
  <c r="AH102" i="1" s="1"/>
  <c r="X98" i="1"/>
  <c r="X94" i="1"/>
  <c r="AH94" i="1" s="1"/>
  <c r="X90" i="1"/>
  <c r="AH90" i="1" s="1"/>
  <c r="X86" i="1"/>
  <c r="AH86" i="1" s="1"/>
  <c r="X78" i="1"/>
  <c r="X74" i="1"/>
  <c r="AH74" i="1" s="1"/>
  <c r="X70" i="1"/>
  <c r="AH70" i="1" s="1"/>
  <c r="X66" i="1"/>
  <c r="AH66" i="1" s="1"/>
  <c r="X61" i="1"/>
  <c r="X57" i="1"/>
  <c r="X53" i="1"/>
  <c r="AH53" i="1" s="1"/>
  <c r="X45" i="1"/>
  <c r="AH45" i="1" s="1"/>
  <c r="X41" i="1"/>
  <c r="X37" i="1"/>
  <c r="AH37" i="1" s="1"/>
  <c r="X33" i="1"/>
  <c r="AH33" i="1" s="1"/>
  <c r="X29" i="1"/>
  <c r="AH29" i="1" s="1"/>
  <c r="X25" i="1"/>
  <c r="X21" i="1"/>
  <c r="AH21" i="1" s="1"/>
  <c r="X82" i="1"/>
  <c r="AH82" i="1" s="1"/>
  <c r="X8" i="1"/>
  <c r="AH8" i="1" s="1"/>
  <c r="X146" i="1"/>
  <c r="AH146" i="1" s="1"/>
  <c r="X134" i="1"/>
  <c r="AH134" i="1" s="1"/>
  <c r="X18" i="1"/>
  <c r="AH18" i="1" s="1"/>
  <c r="X10" i="1"/>
  <c r="AH10" i="1" s="1"/>
  <c r="X191" i="1"/>
  <c r="X183" i="1"/>
  <c r="AH183" i="1" s="1"/>
  <c r="X175" i="1"/>
  <c r="AH175" i="1" s="1"/>
  <c r="X144" i="1"/>
  <c r="AH144" i="1" s="1"/>
  <c r="X17" i="1"/>
  <c r="X13" i="1"/>
  <c r="AH13" i="1" s="1"/>
  <c r="X9" i="1"/>
  <c r="AH9" i="1" s="1"/>
  <c r="X5" i="1"/>
  <c r="AH5" i="1" s="1"/>
  <c r="X198" i="1"/>
  <c r="X194" i="1"/>
  <c r="AH194" i="1" s="1"/>
  <c r="X190" i="1"/>
  <c r="AH190" i="1" s="1"/>
  <c r="X186" i="1"/>
  <c r="AH186" i="1" s="1"/>
  <c r="X182" i="1"/>
  <c r="X178" i="1"/>
  <c r="AH178" i="1" s="1"/>
  <c r="X174" i="1"/>
  <c r="AH174" i="1" s="1"/>
  <c r="X170" i="1"/>
  <c r="AH170" i="1" s="1"/>
  <c r="X166" i="1"/>
  <c r="X162" i="1"/>
  <c r="AH162" i="1" s="1"/>
  <c r="X158" i="1"/>
  <c r="AH158" i="1" s="1"/>
  <c r="X155" i="1"/>
  <c r="X151" i="1"/>
  <c r="X147" i="1"/>
  <c r="AH147" i="1" s="1"/>
  <c r="X143" i="1"/>
  <c r="AH143" i="1" s="1"/>
  <c r="X139" i="1"/>
  <c r="AH139" i="1" s="1"/>
  <c r="X135" i="1"/>
  <c r="AH135" i="1" s="1"/>
  <c r="X131" i="1"/>
  <c r="AH131" i="1" s="1"/>
  <c r="X127" i="1"/>
  <c r="AH127" i="1" s="1"/>
  <c r="X123" i="1"/>
  <c r="AH123" i="1" s="1"/>
  <c r="X119" i="1"/>
  <c r="X115" i="1"/>
  <c r="AH115" i="1" s="1"/>
  <c r="X111" i="1"/>
  <c r="AH111" i="1" s="1"/>
  <c r="X107" i="1"/>
  <c r="AH107" i="1" s="1"/>
  <c r="X103" i="1"/>
  <c r="X99" i="1"/>
  <c r="AH99" i="1" s="1"/>
  <c r="X95" i="1"/>
  <c r="AH95" i="1" s="1"/>
  <c r="X91" i="1"/>
  <c r="AH91" i="1" s="1"/>
  <c r="X87" i="1"/>
  <c r="X83" i="1"/>
  <c r="AH83" i="1" s="1"/>
  <c r="X79" i="1"/>
  <c r="X75" i="1"/>
  <c r="AH75" i="1" s="1"/>
  <c r="X71" i="1"/>
  <c r="AH71" i="1" s="1"/>
  <c r="X67" i="1"/>
  <c r="AH67" i="1" s="1"/>
  <c r="X62" i="1"/>
  <c r="AH62" i="1" s="1"/>
  <c r="X58" i="1"/>
  <c r="AH58" i="1" s="1"/>
  <c r="X54" i="1"/>
  <c r="X50" i="1"/>
  <c r="AH50" i="1" s="1"/>
  <c r="X46" i="1"/>
  <c r="AH46" i="1" s="1"/>
  <c r="X38" i="1"/>
  <c r="AH38" i="1" s="1"/>
  <c r="X34" i="1"/>
  <c r="AH34" i="1" s="1"/>
  <c r="X30" i="1"/>
  <c r="AH30" i="1" s="1"/>
  <c r="X26" i="1"/>
  <c r="AH26" i="1" s="1"/>
  <c r="X22" i="1"/>
  <c r="AH22" i="1" s="1"/>
  <c r="X148" i="1"/>
  <c r="AH148" i="1" s="1"/>
  <c r="X12" i="1"/>
  <c r="AH12" i="1" s="1"/>
  <c r="X138" i="1"/>
  <c r="AH138" i="1" s="1"/>
  <c r="X126" i="1"/>
  <c r="AH126" i="1" s="1"/>
  <c r="X19" i="1"/>
  <c r="AH19" i="1" s="1"/>
  <c r="X15" i="1"/>
  <c r="AH15" i="1" s="1"/>
  <c r="X11" i="1"/>
  <c r="AH11" i="1" s="1"/>
  <c r="X7" i="1"/>
  <c r="AH7" i="1" s="1"/>
  <c r="X164" i="1"/>
  <c r="AH164" i="1" s="1"/>
  <c r="X160" i="1"/>
  <c r="AH160" i="1" s="1"/>
  <c r="X157" i="1"/>
  <c r="AH157" i="1" s="1"/>
  <c r="X153" i="1"/>
  <c r="AH153" i="1" s="1"/>
  <c r="X149" i="1"/>
  <c r="AH149" i="1" s="1"/>
  <c r="X145" i="1"/>
  <c r="AH145" i="1" s="1"/>
  <c r="X141" i="1"/>
  <c r="AH141" i="1" s="1"/>
  <c r="X137" i="1"/>
  <c r="AH137" i="1" s="1"/>
  <c r="X133" i="1"/>
  <c r="AH133" i="1" s="1"/>
  <c r="X129" i="1"/>
  <c r="AH129" i="1" s="1"/>
  <c r="X121" i="1"/>
  <c r="AH121" i="1" s="1"/>
  <c r="X117" i="1"/>
  <c r="AH117" i="1" s="1"/>
  <c r="X113" i="1"/>
  <c r="X105" i="1"/>
  <c r="AH105" i="1" s="1"/>
  <c r="X101" i="1"/>
  <c r="AH101" i="1" s="1"/>
  <c r="X97" i="1"/>
  <c r="AH97" i="1" s="1"/>
  <c r="X93" i="1"/>
  <c r="X89" i="1"/>
  <c r="AH89" i="1" s="1"/>
  <c r="X85" i="1"/>
  <c r="AH85" i="1" s="1"/>
  <c r="X81" i="1"/>
  <c r="AH81" i="1" s="1"/>
  <c r="X77" i="1"/>
  <c r="AH77" i="1" s="1"/>
  <c r="X73" i="1"/>
  <c r="AH73" i="1" s="1"/>
  <c r="X69" i="1"/>
  <c r="AH69" i="1" s="1"/>
  <c r="X64" i="1"/>
  <c r="AH64" i="1" s="1"/>
  <c r="X60" i="1"/>
  <c r="AH60" i="1" s="1"/>
  <c r="X56" i="1"/>
  <c r="AH56" i="1" s="1"/>
  <c r="X48" i="1"/>
  <c r="AH48" i="1" s="1"/>
  <c r="X44" i="1"/>
  <c r="AH44" i="1" s="1"/>
  <c r="X40" i="1"/>
  <c r="AH40" i="1" s="1"/>
  <c r="X36" i="1"/>
  <c r="AH36" i="1" s="1"/>
  <c r="X32" i="1"/>
  <c r="AH32" i="1" s="1"/>
  <c r="X28" i="1"/>
  <c r="AH28" i="1" s="1"/>
  <c r="X24" i="1"/>
  <c r="AH24" i="1" s="1"/>
  <c r="X20" i="1"/>
  <c r="AH20" i="1" s="1"/>
  <c r="X16" i="1"/>
  <c r="AH16" i="1" s="1"/>
  <c r="X4" i="1"/>
  <c r="X142" i="1"/>
  <c r="AH142" i="1" s="1"/>
  <c r="X130" i="1"/>
  <c r="AH130" i="1" s="1"/>
  <c r="X49" i="1"/>
  <c r="AH49" i="1" s="1"/>
  <c r="X14" i="1"/>
  <c r="AH14" i="1" s="1"/>
  <c r="X6" i="1"/>
  <c r="AH6" i="1" s="1"/>
  <c r="X195" i="1"/>
  <c r="AH195" i="1" s="1"/>
  <c r="X187" i="1"/>
  <c r="AH187" i="1" s="1"/>
  <c r="X179" i="1"/>
  <c r="AH179" i="1" s="1"/>
  <c r="X171" i="1"/>
  <c r="AH171" i="1" s="1"/>
  <c r="X140" i="1"/>
  <c r="AH140" i="1" s="1"/>
  <c r="X136" i="1"/>
  <c r="AH136" i="1" s="1"/>
  <c r="X132" i="1"/>
  <c r="AH132" i="1" s="1"/>
  <c r="X128" i="1"/>
  <c r="AH128" i="1" s="1"/>
  <c r="X124" i="1"/>
  <c r="AH124" i="1" s="1"/>
  <c r="X120" i="1"/>
  <c r="AH120" i="1" s="1"/>
  <c r="X116" i="1"/>
  <c r="AH116" i="1" s="1"/>
  <c r="X104" i="1"/>
  <c r="AH104" i="1" s="1"/>
  <c r="X100" i="1"/>
  <c r="AH100" i="1" s="1"/>
  <c r="X96" i="1"/>
  <c r="AH96" i="1" s="1"/>
  <c r="X92" i="1"/>
  <c r="AH92" i="1" s="1"/>
  <c r="X88" i="1"/>
  <c r="AH88" i="1" s="1"/>
  <c r="X84" i="1"/>
  <c r="AH84" i="1" s="1"/>
  <c r="X80" i="1"/>
  <c r="AH80" i="1" s="1"/>
  <c r="X76" i="1"/>
  <c r="AH76" i="1" s="1"/>
  <c r="X72" i="1"/>
  <c r="AH72" i="1" s="1"/>
  <c r="X68" i="1"/>
  <c r="X63" i="1"/>
  <c r="AH63" i="1" s="1"/>
  <c r="X59" i="1"/>
  <c r="AH59" i="1" s="1"/>
  <c r="X55" i="1"/>
  <c r="X51" i="1"/>
  <c r="AH51" i="1" s="1"/>
  <c r="X47" i="1"/>
  <c r="AH47" i="1" s="1"/>
  <c r="X43" i="1"/>
  <c r="AH43" i="1" s="1"/>
  <c r="X39" i="1"/>
  <c r="AH39" i="1" s="1"/>
  <c r="X35" i="1"/>
  <c r="AH35" i="1" s="1"/>
  <c r="X31" i="1"/>
  <c r="AH31" i="1" s="1"/>
  <c r="X27" i="1"/>
  <c r="AH27" i="1" s="1"/>
  <c r="X23" i="1"/>
  <c r="AH23" i="1" s="1"/>
  <c r="AH200" i="1"/>
  <c r="AH125" i="1"/>
  <c r="AH199" i="1"/>
  <c r="AH167" i="1"/>
  <c r="AH112" i="1"/>
  <c r="AH201" i="1"/>
  <c r="AH155" i="1"/>
  <c r="AH55" i="1"/>
  <c r="AH42" i="1"/>
  <c r="AH166" i="1"/>
  <c r="AH151" i="1"/>
  <c r="AH103" i="1"/>
  <c r="AH87" i="1"/>
  <c r="AH79" i="1"/>
  <c r="AH196" i="1"/>
  <c r="AH180" i="1"/>
  <c r="AH165" i="1"/>
  <c r="AH78" i="1"/>
  <c r="AH54" i="1"/>
  <c r="AH52" i="1"/>
  <c r="AH185" i="1"/>
  <c r="AH192" i="1"/>
  <c r="AH184" i="1"/>
  <c r="AH169" i="1"/>
  <c r="AH154" i="1"/>
  <c r="AH114" i="1"/>
  <c r="AH98" i="1"/>
  <c r="AH4" i="1"/>
  <c r="AH119" i="1"/>
  <c r="AH203" i="1"/>
  <c r="AH118" i="1"/>
  <c r="AH17" i="1"/>
  <c r="AH198" i="1"/>
  <c r="AH182" i="1"/>
  <c r="AH159" i="1"/>
  <c r="AH68" i="1"/>
  <c r="AH41" i="1"/>
  <c r="AH25" i="1"/>
  <c r="AH191" i="1"/>
  <c r="AH176" i="1"/>
  <c r="AH113" i="1"/>
  <c r="AH93" i="1"/>
  <c r="AH61" i="1"/>
  <c r="AH57" i="1"/>
  <c r="AH3" i="1"/>
</calcChain>
</file>

<file path=xl/sharedStrings.xml><?xml version="1.0" encoding="utf-8"?>
<sst xmlns="http://schemas.openxmlformats.org/spreadsheetml/2006/main" count="8277" uniqueCount="3108">
  <si>
    <t>B类</t>
  </si>
  <si>
    <t>专著</t>
  </si>
  <si>
    <t>译著</t>
  </si>
  <si>
    <t>编著</t>
  </si>
  <si>
    <t>成果点</t>
  </si>
  <si>
    <t>序号</t>
    <phoneticPr fontId="3" type="noConversion"/>
  </si>
  <si>
    <t>著作权</t>
    <phoneticPr fontId="3" type="noConversion"/>
  </si>
  <si>
    <t>发明专利</t>
    <phoneticPr fontId="3" type="noConversion"/>
  </si>
  <si>
    <t>实用新型</t>
    <phoneticPr fontId="3" type="noConversion"/>
  </si>
  <si>
    <t>A类</t>
    <phoneticPr fontId="3" type="noConversion"/>
  </si>
  <si>
    <t>国际会议收录论文</t>
    <phoneticPr fontId="3" type="noConversion"/>
  </si>
  <si>
    <t>教研论文及国内一级会议</t>
    <phoneticPr fontId="3" type="noConversion"/>
  </si>
  <si>
    <t>成果点</t>
    <phoneticPr fontId="3" type="noConversion"/>
  </si>
  <si>
    <t>国家纵</t>
    <phoneticPr fontId="3" type="noConversion"/>
  </si>
  <si>
    <t>省部纵（万）</t>
    <phoneticPr fontId="3" type="noConversion"/>
  </si>
  <si>
    <t>其他纵向、个人与单位合作纵向（万）</t>
    <phoneticPr fontId="3" type="noConversion"/>
  </si>
  <si>
    <t>横向 （万）</t>
    <phoneticPr fontId="3" type="noConversion"/>
  </si>
  <si>
    <t>业绩点</t>
    <phoneticPr fontId="3" type="noConversion"/>
  </si>
  <si>
    <t>总绩点
合计</t>
    <phoneticPr fontId="3" type="noConversion"/>
  </si>
  <si>
    <t>获奖 （科进\校优论文）</t>
    <phoneticPr fontId="3" type="noConversion"/>
  </si>
  <si>
    <t>SCI、SCIE（篇数）</t>
    <phoneticPr fontId="3" type="noConversion"/>
  </si>
  <si>
    <t>EI核心（篇数）</t>
    <phoneticPr fontId="3" type="noConversion"/>
  </si>
  <si>
    <t>SSCI A&amp;HCI</t>
    <phoneticPr fontId="3" type="noConversion"/>
  </si>
  <si>
    <t>备注</t>
    <phoneticPr fontId="3" type="noConversion"/>
  </si>
  <si>
    <t>数</t>
    <phoneticPr fontId="3" type="noConversion"/>
  </si>
  <si>
    <t>论文篇</t>
    <phoneticPr fontId="3" type="noConversion"/>
  </si>
  <si>
    <t>论文数</t>
    <phoneticPr fontId="3" type="noConversion"/>
  </si>
  <si>
    <t xml:space="preserve">
万字</t>
    <phoneticPr fontId="3" type="noConversion"/>
  </si>
  <si>
    <t xml:space="preserve">
万字 </t>
    <phoneticPr fontId="3" type="noConversion"/>
  </si>
  <si>
    <t>到款（万）</t>
    <phoneticPr fontId="3" type="noConversion"/>
  </si>
  <si>
    <t>绩点</t>
    <phoneticPr fontId="3" type="noConversion"/>
  </si>
  <si>
    <t>科学进步奖</t>
    <phoneticPr fontId="3" type="noConversion"/>
  </si>
  <si>
    <t>其它奖</t>
    <phoneticPr fontId="3" type="noConversion"/>
  </si>
  <si>
    <t>校优博论文指导</t>
    <phoneticPr fontId="3" type="noConversion"/>
  </si>
  <si>
    <t>校优硕论文指导</t>
    <phoneticPr fontId="3" type="noConversion"/>
  </si>
  <si>
    <t>一区</t>
    <phoneticPr fontId="3" type="noConversion"/>
  </si>
  <si>
    <t>二区</t>
    <phoneticPr fontId="3" type="noConversion"/>
  </si>
  <si>
    <t>三区</t>
    <phoneticPr fontId="3" type="noConversion"/>
  </si>
  <si>
    <t>四区</t>
    <phoneticPr fontId="3" type="noConversion"/>
  </si>
  <si>
    <t>艾均</t>
  </si>
  <si>
    <t>蔡斌</t>
  </si>
  <si>
    <t>常敏</t>
  </si>
  <si>
    <t>曹春萍</t>
  </si>
  <si>
    <t>陈克坚</t>
  </si>
  <si>
    <t>陈玮</t>
  </si>
  <si>
    <t>贾宏志</t>
  </si>
  <si>
    <t>金爱娟</t>
  </si>
  <si>
    <t>盛斌</t>
  </si>
  <si>
    <t>隋国荣</t>
  </si>
  <si>
    <t>杨桂松</t>
  </si>
  <si>
    <t>袁健</t>
  </si>
  <si>
    <t>张伟</t>
  </si>
  <si>
    <t>王朝立</t>
  </si>
  <si>
    <t>孙占全</t>
  </si>
  <si>
    <t>付东翔</t>
  </si>
  <si>
    <t>06334</t>
  </si>
  <si>
    <t>06101</t>
  </si>
  <si>
    <t>05089</t>
  </si>
  <si>
    <t>05973</t>
  </si>
  <si>
    <t>05701</t>
  </si>
  <si>
    <t>07505</t>
  </si>
  <si>
    <t>07528</t>
  </si>
  <si>
    <t>06019</t>
  </si>
  <si>
    <t>05794</t>
  </si>
  <si>
    <t>05569</t>
  </si>
  <si>
    <t>05168</t>
  </si>
  <si>
    <t>06076</t>
  </si>
  <si>
    <t>02132</t>
  </si>
  <si>
    <t>19045</t>
  </si>
  <si>
    <t>05442</t>
  </si>
  <si>
    <t>06745</t>
  </si>
  <si>
    <t>06240</t>
  </si>
  <si>
    <t>06625</t>
  </si>
  <si>
    <t>06636</t>
  </si>
  <si>
    <t>05527</t>
  </si>
  <si>
    <t>05528</t>
  </si>
  <si>
    <t>06890</t>
  </si>
  <si>
    <t>19153</t>
  </si>
  <si>
    <t>06671</t>
  </si>
  <si>
    <t>07065</t>
  </si>
  <si>
    <t>03932</t>
  </si>
  <si>
    <t>05127</t>
  </si>
  <si>
    <t>05920</t>
  </si>
  <si>
    <t>06924</t>
  </si>
  <si>
    <t>05235</t>
  </si>
  <si>
    <t>06231</t>
  </si>
  <si>
    <t>19022</t>
  </si>
  <si>
    <t>06661</t>
  </si>
  <si>
    <t>05703</t>
  </si>
  <si>
    <t>05906</t>
  </si>
  <si>
    <t>06814</t>
  </si>
  <si>
    <t>06469</t>
  </si>
  <si>
    <t>06422</t>
  </si>
  <si>
    <t>05664</t>
  </si>
  <si>
    <t>06211</t>
  </si>
  <si>
    <t>06194</t>
  </si>
  <si>
    <t>05769</t>
  </si>
  <si>
    <t>03671</t>
  </si>
  <si>
    <t>02230</t>
  </si>
  <si>
    <t>06979</t>
  </si>
  <si>
    <t>06883</t>
  </si>
  <si>
    <t>05723</t>
  </si>
  <si>
    <t>05587</t>
  </si>
  <si>
    <t>03775</t>
  </si>
  <si>
    <t>07329</t>
  </si>
  <si>
    <t>05359</t>
  </si>
  <si>
    <t>04110</t>
  </si>
  <si>
    <t>06145</t>
  </si>
  <si>
    <t>07268</t>
  </si>
  <si>
    <t>05190</t>
  </si>
  <si>
    <t>05212</t>
  </si>
  <si>
    <t>06084</t>
  </si>
  <si>
    <t>06078</t>
  </si>
  <si>
    <t>05472</t>
  </si>
  <si>
    <t>06657</t>
  </si>
  <si>
    <t>19130</t>
  </si>
  <si>
    <t>08913</t>
  </si>
  <si>
    <t>03938</t>
  </si>
  <si>
    <t>05418</t>
  </si>
  <si>
    <t>06802</t>
  </si>
  <si>
    <t>06618</t>
  </si>
  <si>
    <t>20011</t>
  </si>
  <si>
    <t>06002</t>
  </si>
  <si>
    <t>06839</t>
  </si>
  <si>
    <t>06951</t>
  </si>
  <si>
    <t>07368</t>
  </si>
  <si>
    <t>19079</t>
  </si>
  <si>
    <t>05984</t>
  </si>
  <si>
    <t>05562</t>
  </si>
  <si>
    <t>19026</t>
  </si>
  <si>
    <t>06061</t>
  </si>
  <si>
    <t>05509</t>
  </si>
  <si>
    <t>06993</t>
  </si>
  <si>
    <t>06875</t>
  </si>
  <si>
    <t>06844</t>
  </si>
  <si>
    <t>06639</t>
  </si>
  <si>
    <t>06417</t>
  </si>
  <si>
    <t>06893</t>
  </si>
  <si>
    <t>19178</t>
  </si>
  <si>
    <t>06273</t>
  </si>
  <si>
    <t>06628</t>
  </si>
  <si>
    <t>08873</t>
  </si>
  <si>
    <t>05956</t>
  </si>
  <si>
    <t>06914</t>
  </si>
  <si>
    <t>01744</t>
  </si>
  <si>
    <t>07247</t>
  </si>
  <si>
    <t>05155</t>
  </si>
  <si>
    <t>05916</t>
  </si>
  <si>
    <t>03861</t>
  </si>
  <si>
    <t>05922</t>
  </si>
  <si>
    <t>05868</t>
  </si>
  <si>
    <t>06607</t>
  </si>
  <si>
    <t>06786</t>
  </si>
  <si>
    <t>05658</t>
  </si>
  <si>
    <t>03805</t>
  </si>
  <si>
    <t>01805</t>
  </si>
  <si>
    <t>06142</t>
  </si>
  <si>
    <t>03424</t>
  </si>
  <si>
    <t>03494</t>
  </si>
  <si>
    <t>06849</t>
  </si>
  <si>
    <t>06204</t>
  </si>
  <si>
    <t>05628</t>
  </si>
  <si>
    <t>03812</t>
  </si>
  <si>
    <t>06335</t>
  </si>
  <si>
    <t>05782</t>
  </si>
  <si>
    <t>01746</t>
  </si>
  <si>
    <t>05326</t>
  </si>
  <si>
    <t>05347</t>
  </si>
  <si>
    <t>07547</t>
  </si>
  <si>
    <t>06060</t>
  </si>
  <si>
    <t>05216</t>
  </si>
  <si>
    <t>07554</t>
  </si>
  <si>
    <t>06728</t>
  </si>
  <si>
    <t>05185</t>
  </si>
  <si>
    <t>06159</t>
  </si>
  <si>
    <t>06589</t>
  </si>
  <si>
    <t>05334</t>
  </si>
  <si>
    <t>06856</t>
  </si>
  <si>
    <t>08868</t>
  </si>
  <si>
    <t>06770</t>
  </si>
  <si>
    <t>06173</t>
  </si>
  <si>
    <t>06380</t>
  </si>
  <si>
    <t>05765</t>
  </si>
  <si>
    <t>08901</t>
  </si>
  <si>
    <t>06215</t>
  </si>
  <si>
    <t>06876</t>
  </si>
  <si>
    <t>03928</t>
  </si>
  <si>
    <t>06624</t>
  </si>
  <si>
    <t>05529</t>
  </si>
  <si>
    <t>09581</t>
  </si>
  <si>
    <t>20058</t>
  </si>
  <si>
    <t>04100</t>
  </si>
  <si>
    <t>03819</t>
  </si>
  <si>
    <t>05880</t>
  </si>
  <si>
    <t>06402</t>
  </si>
  <si>
    <t>06926</t>
  </si>
  <si>
    <t>06703</t>
  </si>
  <si>
    <t>06052</t>
  </si>
  <si>
    <t>05265</t>
  </si>
  <si>
    <t>06395</t>
  </si>
  <si>
    <t>05379</t>
  </si>
  <si>
    <t>05892</t>
  </si>
  <si>
    <t>05855</t>
  </si>
  <si>
    <t>06833</t>
  </si>
  <si>
    <t>07423</t>
  </si>
  <si>
    <t>05609</t>
  </si>
  <si>
    <t>06201</t>
  </si>
  <si>
    <t>06710</t>
  </si>
  <si>
    <t>03867</t>
  </si>
  <si>
    <t>06620</t>
  </si>
  <si>
    <t>04331</t>
  </si>
  <si>
    <t>06974</t>
  </si>
  <si>
    <t>08875</t>
  </si>
  <si>
    <t>03400</t>
  </si>
  <si>
    <t>05656</t>
  </si>
  <si>
    <t>06937</t>
  </si>
  <si>
    <t>07550</t>
  </si>
  <si>
    <t>05370</t>
  </si>
  <si>
    <t>06152</t>
  </si>
  <si>
    <t>06908</t>
  </si>
  <si>
    <t>03093</t>
  </si>
  <si>
    <t>06683</t>
  </si>
  <si>
    <t>06400</t>
  </si>
  <si>
    <t>19044</t>
  </si>
  <si>
    <t>03769</t>
  </si>
  <si>
    <t>03268</t>
  </si>
  <si>
    <t>06977</t>
  </si>
  <si>
    <t>06065</t>
  </si>
  <si>
    <t>06553</t>
  </si>
  <si>
    <t>05543</t>
  </si>
  <si>
    <t>05692</t>
  </si>
  <si>
    <t>05132</t>
  </si>
  <si>
    <t>20069</t>
  </si>
  <si>
    <t>05389</t>
  </si>
  <si>
    <t>05307</t>
  </si>
  <si>
    <t>05672</t>
  </si>
  <si>
    <t>06891</t>
  </si>
  <si>
    <t>05968</t>
  </si>
  <si>
    <t>06968</t>
  </si>
  <si>
    <t>05839</t>
  </si>
  <si>
    <t>19025</t>
  </si>
  <si>
    <t>07001</t>
  </si>
  <si>
    <t>03808</t>
  </si>
  <si>
    <t>06819</t>
  </si>
  <si>
    <t>项目编号</t>
  </si>
  <si>
    <t>项目级别(修正）</t>
  </si>
  <si>
    <t>项目名称</t>
  </si>
  <si>
    <t>项目负责人工号</t>
  </si>
  <si>
    <t>项目负责人姓名</t>
  </si>
  <si>
    <t>项目来源/类型</t>
  </si>
  <si>
    <t>本次到账非转出金额</t>
  </si>
  <si>
    <t>Z-2020-302-021</t>
  </si>
  <si>
    <t>省部级B</t>
  </si>
  <si>
    <t>基于分子印迹聚合物的光纤单分子传感</t>
  </si>
  <si>
    <t>上海市自然科学基金</t>
  </si>
  <si>
    <t>Z-2018-302-111</t>
  </si>
  <si>
    <t>地市级及以下</t>
  </si>
  <si>
    <t>仓储布局优化设计软件</t>
  </si>
  <si>
    <t>曹民</t>
  </si>
  <si>
    <t>上海市联盟计划</t>
  </si>
  <si>
    <t>Z-2020-302-006</t>
  </si>
  <si>
    <t>集装箱岸桥用船舶浮态及稳性智能监测系统</t>
  </si>
  <si>
    <t>其他（理工类）</t>
  </si>
  <si>
    <t>Z-2018-302-123</t>
  </si>
  <si>
    <t>国家级C</t>
  </si>
  <si>
    <t>SERS活性外泌体复合药物载体的构建及其细胞内作用行为研究</t>
  </si>
  <si>
    <t>陈辉</t>
  </si>
  <si>
    <t>国家自然科学基金青年项目</t>
  </si>
  <si>
    <t>Z-2018-302-122</t>
  </si>
  <si>
    <t>强聚焦矢量光场的高精度调控及其纳米级全面表征方法研究</t>
  </si>
  <si>
    <t>陈建</t>
  </si>
  <si>
    <t>Z-2020-302-022</t>
  </si>
  <si>
    <t>强聚焦时空涡旋光场调控机理及表征方法研究</t>
  </si>
  <si>
    <t>Z-2020-302-014</t>
  </si>
  <si>
    <t>国家级A合作</t>
  </si>
  <si>
    <t>太赫兹科学技术前沿</t>
  </si>
  <si>
    <t>陈麟</t>
    <phoneticPr fontId="3" type="noConversion"/>
  </si>
  <si>
    <t>国家自然科学基金其他专项基金</t>
  </si>
  <si>
    <t>Z-2017-302-081</t>
  </si>
  <si>
    <t>国家级B</t>
  </si>
  <si>
    <t>太赫兹高效近场耦合与散射信号测量关键技术研究</t>
  </si>
  <si>
    <t>国家重点研发计划重点专项课题</t>
  </si>
  <si>
    <t>Z-2017-302-015</t>
  </si>
  <si>
    <t>基于新型回音壁微腔结构的高Q值太赫兹集成芯片的研究</t>
  </si>
  <si>
    <t>陈麟</t>
  </si>
  <si>
    <t>国家自然科学基金面上项目</t>
  </si>
  <si>
    <t>Z-2020-302-013</t>
  </si>
  <si>
    <t>大规模公交车载视频实时分析技术</t>
  </si>
  <si>
    <t>陈庆奎</t>
  </si>
  <si>
    <t>上海市科委专项项目</t>
  </si>
  <si>
    <t>H-2020-302-047</t>
  </si>
  <si>
    <t>横向</t>
    <phoneticPr fontId="3" type="noConversion"/>
  </si>
  <si>
    <t>公交视频智能分析应用二期</t>
  </si>
  <si>
    <t>澳马信息技术服务有限公司</t>
  </si>
  <si>
    <t>H-2020-302-044</t>
  </si>
  <si>
    <t>英特尔亚太研发有限公司捐赠协议</t>
  </si>
  <si>
    <t>英特尔亚太研发有限公司</t>
  </si>
  <si>
    <t>30220058</t>
    <phoneticPr fontId="3" type="noConversion"/>
  </si>
  <si>
    <t>县处级</t>
    <phoneticPr fontId="3" type="noConversion"/>
  </si>
  <si>
    <t>3A20302858</t>
    <phoneticPr fontId="3" type="noConversion"/>
  </si>
  <si>
    <t>06076</t>
    <phoneticPr fontId="3" type="noConversion"/>
  </si>
  <si>
    <t>陈胜</t>
    <phoneticPr fontId="3" type="noConversion"/>
  </si>
  <si>
    <t>科技三类</t>
    <phoneticPr fontId="3" type="noConversion"/>
  </si>
  <si>
    <t>Z-2019-302-034</t>
  </si>
  <si>
    <t>用于一体化光伏储能的激光直写微纳结构超级电容</t>
  </si>
  <si>
    <t>陈希</t>
  </si>
  <si>
    <t>H-2020-302-081</t>
  </si>
  <si>
    <t>光纤涂敷层几何参数测试</t>
  </si>
  <si>
    <t>陈晓荣</t>
  </si>
  <si>
    <t>上海电缆研究所有限公司</t>
  </si>
  <si>
    <t>Z-2018-302-116</t>
  </si>
  <si>
    <t>Floquet光子体系中含时拓扑模的研究</t>
  </si>
  <si>
    <t>程庆庆</t>
  </si>
  <si>
    <t>Z-2020-302-016</t>
  </si>
  <si>
    <t>省部级人才</t>
  </si>
  <si>
    <t>非球面微透镜阵列的研制及应用</t>
  </si>
  <si>
    <t>戴博</t>
  </si>
  <si>
    <t>上海市青年科技启明星计划</t>
  </si>
  <si>
    <t>30220004</t>
    <phoneticPr fontId="3" type="noConversion"/>
  </si>
  <si>
    <t>国家级C</t>
    <phoneticPr fontId="3" type="noConversion"/>
  </si>
  <si>
    <t>3020302804</t>
    <phoneticPr fontId="3" type="noConversion"/>
  </si>
  <si>
    <t>06240</t>
    <phoneticPr fontId="3" type="noConversion"/>
  </si>
  <si>
    <t>戴博</t>
    <phoneticPr fontId="3" type="noConversion"/>
  </si>
  <si>
    <t>Z-2020-302-017</t>
  </si>
  <si>
    <t>国家级B合作</t>
  </si>
  <si>
    <t xml:space="preserve"> 网络攻击情形下矿山物理信息融合系统的分布式故障诊断研究</t>
  </si>
  <si>
    <t>丁德锐</t>
  </si>
  <si>
    <t>国家自然科学基金重点项目</t>
  </si>
  <si>
    <t>Z-2019-302-041</t>
  </si>
  <si>
    <t>非完整测量的分布式安全控制与滤波及其在智能电网中的应用</t>
  </si>
  <si>
    <t>Z-2019-302-013</t>
  </si>
  <si>
    <t>太赫兹大视场快扫功能器件研制</t>
  </si>
  <si>
    <t>丁丽</t>
  </si>
  <si>
    <t>H-2019-302-098</t>
  </si>
  <si>
    <t>电机测试系统研制</t>
  </si>
  <si>
    <t>丁学明</t>
  </si>
  <si>
    <t>上海安规机电设备有限公司</t>
  </si>
  <si>
    <t>H-2019-302-037</t>
  </si>
  <si>
    <t>淤泥扒斗车电控系统开发</t>
  </si>
  <si>
    <t>上海和孚电子科技有限公司</t>
  </si>
  <si>
    <t>Z-2018-302-026</t>
  </si>
  <si>
    <t>原子磁强计的集成与测试技术</t>
  </si>
  <si>
    <t>董祥美</t>
  </si>
  <si>
    <t>Z-2017-302-061</t>
  </si>
  <si>
    <t>提高无源声表面波扭矩敏感单元温度稳定性和传感系统响应速度的关键理论和技术研究</t>
  </si>
  <si>
    <t>范彦平</t>
  </si>
  <si>
    <t>H-2019-302-049</t>
  </si>
  <si>
    <t>湖南省变电站通用设计方案噪声预测数据库</t>
  </si>
  <si>
    <t>国网湖南省电力有限公司电力科学研究院</t>
  </si>
  <si>
    <t>Z-2017-302-068</t>
  </si>
  <si>
    <t>氮化硅-铌酸锂异质集成高速光调制芯片关键技术研究</t>
  </si>
  <si>
    <t>冯吉军</t>
  </si>
  <si>
    <t>Z-2017-302-058</t>
  </si>
  <si>
    <t>硅基三维集成微腔芯片非线性光学频率转换及纠缠光子对生成效应研究</t>
  </si>
  <si>
    <t>Z-2020-302-010</t>
  </si>
  <si>
    <t>大口径/红外望远镜关键技术</t>
  </si>
  <si>
    <t>30219040</t>
    <phoneticPr fontId="3" type="noConversion"/>
  </si>
  <si>
    <t>3A19302840</t>
    <phoneticPr fontId="3" type="noConversion"/>
  </si>
  <si>
    <t>06671</t>
    <phoneticPr fontId="3" type="noConversion"/>
  </si>
  <si>
    <t>冯吉军</t>
    <phoneticPr fontId="3" type="noConversion"/>
  </si>
  <si>
    <t>30220182</t>
    <phoneticPr fontId="3" type="noConversion"/>
  </si>
  <si>
    <t>3A18302802</t>
    <phoneticPr fontId="3" type="noConversion"/>
  </si>
  <si>
    <t>30220009</t>
    <phoneticPr fontId="3" type="noConversion"/>
  </si>
  <si>
    <t>3A20302809</t>
    <phoneticPr fontId="3" type="noConversion"/>
  </si>
  <si>
    <t>30220018</t>
    <phoneticPr fontId="3" type="noConversion"/>
  </si>
  <si>
    <t>3020302818</t>
    <phoneticPr fontId="3" type="noConversion"/>
  </si>
  <si>
    <t>30219010</t>
    <phoneticPr fontId="3" type="noConversion"/>
  </si>
  <si>
    <t>3A19302810</t>
    <phoneticPr fontId="3" type="noConversion"/>
  </si>
  <si>
    <t>H-2020-302-036</t>
  </si>
  <si>
    <t>相位调制干涉仪测试方法研究及标准制定</t>
  </si>
  <si>
    <t>冯琼辉</t>
  </si>
  <si>
    <t>苏州维纳仪器有限责任公司</t>
  </si>
  <si>
    <t>横向</t>
    <phoneticPr fontId="3" type="noConversion"/>
  </si>
  <si>
    <t>H-2019-302-102</t>
  </si>
  <si>
    <t>咨询举办光仪分会会议事宜</t>
  </si>
  <si>
    <t>上海雄博精密仪器股份有限公司</t>
  </si>
  <si>
    <t>H-2020-302-011</t>
  </si>
  <si>
    <t>横向</t>
    <phoneticPr fontId="3" type="noConversion"/>
  </si>
  <si>
    <t>眼镜虚拟试戴系统软件设计与开发</t>
  </si>
  <si>
    <t>付东翔</t>
    <phoneticPr fontId="2" type="noConversion"/>
  </si>
  <si>
    <t>明月镜片股份有限公司</t>
  </si>
  <si>
    <t>H-2020-302-009</t>
  </si>
  <si>
    <t>航班和口岸应用系统</t>
  </si>
  <si>
    <t>傅迎华</t>
  </si>
  <si>
    <t>上海魅格计算机科技有限公司</t>
  </si>
  <si>
    <t>Z-2019-302-005</t>
  </si>
  <si>
    <t>灵长类动态血糖检测系统研究</t>
  </si>
  <si>
    <t>高秀敏</t>
  </si>
  <si>
    <t>30218107</t>
    <phoneticPr fontId="3" type="noConversion"/>
  </si>
  <si>
    <t>县处级</t>
    <phoneticPr fontId="3" type="noConversion"/>
  </si>
  <si>
    <t>3A18302827</t>
    <phoneticPr fontId="3" type="noConversion"/>
  </si>
  <si>
    <t>06924</t>
    <phoneticPr fontId="3" type="noConversion"/>
  </si>
  <si>
    <t>高秀敏</t>
    <phoneticPr fontId="3" type="noConversion"/>
  </si>
  <si>
    <t>科技三类</t>
    <phoneticPr fontId="3" type="noConversion"/>
  </si>
  <si>
    <t>H-2020-302-004</t>
  </si>
  <si>
    <t>横向</t>
    <phoneticPr fontId="3" type="noConversion"/>
  </si>
  <si>
    <t>红外光电传感器应用技术研究及推广服务</t>
  </si>
  <si>
    <t>广州联合化工科技有限公司</t>
  </si>
  <si>
    <t>H-2020-302-037</t>
  </si>
  <si>
    <t>基于多检测技术的健康参数传感原理探索</t>
  </si>
  <si>
    <t>山东胧爱科技发展有限公司</t>
  </si>
  <si>
    <t>H-2020-302-030</t>
  </si>
  <si>
    <t>基于光电感知原理的高精度倾角检测技术研究</t>
  </si>
  <si>
    <t>上海微鸢电子科技有限公司</t>
  </si>
  <si>
    <t>H-2020-302-001</t>
  </si>
  <si>
    <t>基于微特电极的弱磁场分析与感知技术融合探索</t>
  </si>
  <si>
    <t>H-2020-302-002</t>
  </si>
  <si>
    <t>内置测距功能的望远系统技术协作项目</t>
  </si>
  <si>
    <t>上海龙达胜宝利光电有限公司</t>
  </si>
  <si>
    <t>Z-2017-302-005</t>
  </si>
  <si>
    <t>基于半导体微纳波导的少光子非线性光学频率转换效应研究</t>
  </si>
  <si>
    <t>谷付星</t>
  </si>
  <si>
    <t>H-2020-302-102</t>
  </si>
  <si>
    <t>太赫兹宽谱探测器电学及光学性质测量</t>
  </si>
  <si>
    <t>顾亮亮</t>
  </si>
  <si>
    <t>中科院上海微系统与信息技术研究所</t>
  </si>
  <si>
    <t>H-2020-302-022</t>
  </si>
  <si>
    <t>Z-2020-302-002</t>
  </si>
  <si>
    <t>光子芯片平台一期</t>
  </si>
  <si>
    <t>顾敏</t>
  </si>
  <si>
    <t>上海市其他委办局理工类项目</t>
  </si>
  <si>
    <t>Z-2019-302-045</t>
  </si>
  <si>
    <t>突破衍射极限的超分辨超表面透镜成像的物理机理与设计方法研究</t>
  </si>
  <si>
    <t>郭汉明</t>
  </si>
  <si>
    <t>30220014</t>
    <phoneticPr fontId="3" type="noConversion"/>
  </si>
  <si>
    <t>3020302814</t>
    <phoneticPr fontId="3" type="noConversion"/>
  </si>
  <si>
    <t>05703</t>
    <phoneticPr fontId="3" type="noConversion"/>
  </si>
  <si>
    <t>郭汉明</t>
    <phoneticPr fontId="3" type="noConversion"/>
  </si>
  <si>
    <t>30220062</t>
    <phoneticPr fontId="3" type="noConversion"/>
  </si>
  <si>
    <t>3A20302862</t>
    <phoneticPr fontId="3" type="noConversion"/>
  </si>
  <si>
    <t>05906</t>
    <phoneticPr fontId="3" type="noConversion"/>
  </si>
  <si>
    <t>郭心悦</t>
    <phoneticPr fontId="3" type="noConversion"/>
  </si>
  <si>
    <t>30220029</t>
    <phoneticPr fontId="3" type="noConversion"/>
  </si>
  <si>
    <t>3020302829</t>
    <phoneticPr fontId="3" type="noConversion"/>
  </si>
  <si>
    <t>06814</t>
    <phoneticPr fontId="3" type="noConversion"/>
  </si>
  <si>
    <t>郭旭光</t>
    <phoneticPr fontId="3" type="noConversion"/>
  </si>
  <si>
    <t>30219038</t>
    <phoneticPr fontId="3" type="noConversion"/>
  </si>
  <si>
    <t>省部级</t>
    <phoneticPr fontId="3" type="noConversion"/>
  </si>
  <si>
    <t>3019302838</t>
    <phoneticPr fontId="3" type="noConversion"/>
  </si>
  <si>
    <t>H-2019-302-118</t>
  </si>
  <si>
    <t>激光护目镜防护性能分析及优化</t>
  </si>
  <si>
    <t/>
  </si>
  <si>
    <t>韩朝霞</t>
  </si>
  <si>
    <t>深圳市科源光科技有限公司</t>
  </si>
  <si>
    <t>横向</t>
    <phoneticPr fontId="3" type="noConversion"/>
  </si>
  <si>
    <t>H-2020-302-121</t>
  </si>
  <si>
    <t>上海市中小学新科学新技术创新课程项目研究与开发</t>
  </si>
  <si>
    <t>上海市教育委员会教学研究室</t>
  </si>
  <si>
    <t>Z-2016-302-038</t>
  </si>
  <si>
    <t>重型装载智能机器人网络系统关键技术研发</t>
  </si>
  <si>
    <t>韩韧</t>
    <phoneticPr fontId="3" type="noConversion"/>
  </si>
  <si>
    <t>Z-2020-302-005</t>
  </si>
  <si>
    <t>大型浮式储油船大拼接接合拢缝全位置自回收一体化智能无尘除锈系统关键技术研究及示范应用</t>
  </si>
  <si>
    <t>上海市科委重点项目</t>
  </si>
  <si>
    <t>30219021</t>
    <phoneticPr fontId="3" type="noConversion"/>
  </si>
  <si>
    <t>3A19302821</t>
    <phoneticPr fontId="3" type="noConversion"/>
  </si>
  <si>
    <t>Z-2019-302-007</t>
  </si>
  <si>
    <t>超短脉冲精密控制与晶片作用机制</t>
  </si>
  <si>
    <t>郝强</t>
  </si>
  <si>
    <t>Z-2017-302-075</t>
  </si>
  <si>
    <t>基于透明导电氧化物光谱调控与剪裁薄膜性能研究</t>
  </si>
  <si>
    <t>洪瑞金</t>
  </si>
  <si>
    <t>30220010</t>
    <phoneticPr fontId="3" type="noConversion"/>
  </si>
  <si>
    <t>3A20302810</t>
    <phoneticPr fontId="3" type="noConversion"/>
  </si>
  <si>
    <t>06194</t>
    <phoneticPr fontId="3" type="noConversion"/>
  </si>
  <si>
    <t>洪瑞金</t>
    <phoneticPr fontId="3" type="noConversion"/>
  </si>
  <si>
    <t>30201161</t>
    <phoneticPr fontId="3" type="noConversion"/>
  </si>
  <si>
    <t>一般</t>
    <phoneticPr fontId="3" type="noConversion"/>
  </si>
  <si>
    <t>3016302801</t>
    <phoneticPr fontId="3" type="noConversion"/>
  </si>
  <si>
    <t>06194</t>
    <phoneticPr fontId="2" type="noConversion"/>
  </si>
  <si>
    <t>洪瑞金</t>
    <phoneticPr fontId="2" type="noConversion"/>
  </si>
  <si>
    <t>30220026</t>
    <phoneticPr fontId="3" type="noConversion"/>
  </si>
  <si>
    <t>3A20302826</t>
    <phoneticPr fontId="3" type="noConversion"/>
  </si>
  <si>
    <t>30220055</t>
    <phoneticPr fontId="3" type="noConversion"/>
  </si>
  <si>
    <t>3A20302855</t>
    <phoneticPr fontId="3" type="noConversion"/>
  </si>
  <si>
    <t>H-2020-302-103</t>
  </si>
  <si>
    <t>叉车自动控制系统</t>
  </si>
  <si>
    <t>侯俊</t>
    <phoneticPr fontId="2" type="noConversion"/>
  </si>
  <si>
    <t>上海航天卫星应用有限责任公司</t>
  </si>
  <si>
    <t>H-2020-302-068</t>
  </si>
  <si>
    <t>汽车汽缸圆度、圆柱度形位误差检测系统开发</t>
  </si>
  <si>
    <t>上海澎睿信息技术有限公司</t>
  </si>
  <si>
    <t>Z-2018-302-121</t>
  </si>
  <si>
    <t>基于新型光子自旋-轨道耦合实现二维光子晶体波导模式的高效定向激发</t>
  </si>
  <si>
    <t>胡金兵</t>
  </si>
  <si>
    <t>胡金兵</t>
    <phoneticPr fontId="3" type="noConversion"/>
  </si>
  <si>
    <t>Z-2020-302-007</t>
  </si>
  <si>
    <t>面向离散行业的工业微服架构、组件库及可信计算</t>
  </si>
  <si>
    <t>胡兴</t>
  </si>
  <si>
    <t>Z-2020-302-027</t>
  </si>
  <si>
    <t>颗粒物质跨流态分聚模型与碎屑流致灾机理的研究</t>
  </si>
  <si>
    <t>华云松</t>
    <phoneticPr fontId="3" type="noConversion"/>
  </si>
  <si>
    <t>H-2017-302-031</t>
  </si>
  <si>
    <t>初轧厂V1机架轧辊裂纹测深机构制作</t>
  </si>
  <si>
    <t>华云松</t>
  </si>
  <si>
    <t>上海建设路桥机械设备有限公司</t>
  </si>
  <si>
    <t>H-2020-302-115</t>
  </si>
  <si>
    <t xml:space="preserve"> 2020年高分辨荧光显微成像仪相关产品检测</t>
  </si>
  <si>
    <t>黄卫佳</t>
  </si>
  <si>
    <t>宁波永新光学股份有限公司</t>
  </si>
  <si>
    <t>H-2020-302-113</t>
  </si>
  <si>
    <t xml:space="preserve"> 2020年显微成像/缺陷检测设备新产品检测</t>
  </si>
  <si>
    <t>合肥利弗莫尔仪器科技有限公司</t>
  </si>
  <si>
    <t>H-2020-302-032</t>
  </si>
  <si>
    <t>“Ci-E、Ts2R-FL生物显微镜”国产医疗器械注册补充试验</t>
  </si>
  <si>
    <t>南京尼康江南光学仪器有限公司</t>
  </si>
  <si>
    <t>H-2020-302-031</t>
  </si>
  <si>
    <t>“Ci-E、Ts2R-FL生物显微镜”国产医疗器械注册试验</t>
  </si>
  <si>
    <t>H-2020-302-094</t>
  </si>
  <si>
    <t>“高性能便携式荧光检测系统工程化研制”成果样机检测</t>
  </si>
  <si>
    <t>上海科源电子科技有限公司</t>
  </si>
  <si>
    <t>H-2020-302-056</t>
  </si>
  <si>
    <t>2020年各类车载镜头新产品检测</t>
  </si>
  <si>
    <t>宁波舜宇车载光学技术有限公司</t>
  </si>
  <si>
    <t>H-2020-302-112</t>
  </si>
  <si>
    <t>2020年光学及光电子测试设备新产品检测</t>
  </si>
  <si>
    <t>合肥知常光电科技有限公司</t>
  </si>
  <si>
    <t>H-2020-302-082</t>
  </si>
  <si>
    <t>2020年光学计量仪器/设备校准</t>
  </si>
  <si>
    <t>信阳舜宇光学有限公司</t>
  </si>
  <si>
    <t>H-2020-302-084</t>
  </si>
  <si>
    <t>2020年光学监视和测量设备校准</t>
  </si>
  <si>
    <t>浙江舜宇光学有限公司</t>
  </si>
  <si>
    <t>H-2020-302-065</t>
  </si>
  <si>
    <t>2020年光学显微镜产品性能检测</t>
  </si>
  <si>
    <t>江西凤凰光学科技有限公司</t>
  </si>
  <si>
    <t>H-2020-302-041</t>
  </si>
  <si>
    <t>横向</t>
    <phoneticPr fontId="3" type="noConversion"/>
  </si>
  <si>
    <t>2020年光学显微镜新产品检测</t>
  </si>
  <si>
    <t>宁波市教学仪器有限公司</t>
  </si>
  <si>
    <t>H-2020-302-075</t>
  </si>
  <si>
    <t>2020年生物显微镜产品检测服务</t>
  </si>
  <si>
    <t>麦克奥迪实业集团有限公司</t>
  </si>
  <si>
    <t>H-2020-302-061</t>
  </si>
  <si>
    <t>2020年手机摄像模组新产品检测</t>
  </si>
  <si>
    <t>宁波舜宇光电信息有限公司</t>
  </si>
  <si>
    <t>H-2020-302-057</t>
  </si>
  <si>
    <t>2020年投线仪/扫平仪新产品检测</t>
  </si>
  <si>
    <t>常州华达科捷光电仪器有限公司</t>
  </si>
  <si>
    <t>H-2020-302-114</t>
  </si>
  <si>
    <t>2020年显微镜及显微系统检测</t>
  </si>
  <si>
    <t>H-2020-302-046</t>
  </si>
  <si>
    <t>2020年智能监控摄像模组/镜头检测</t>
  </si>
  <si>
    <t>宁波为森智能传感技术有限公司</t>
  </si>
  <si>
    <t>H-2020-302-050</t>
  </si>
  <si>
    <t>XSP/IE500M光学显微镜新产品检测</t>
  </si>
  <si>
    <t>宁波舜宇仪器有限公司</t>
  </si>
  <si>
    <t>H-2020-302-069</t>
  </si>
  <si>
    <t>核电厂低空小型飞行器入侵防御系统性能检测</t>
  </si>
  <si>
    <t>上海修酝软件服务有限公司</t>
  </si>
  <si>
    <t>H-2020-302-023</t>
  </si>
  <si>
    <t>苏州苏大维格光电新产品检测</t>
  </si>
  <si>
    <t>苏州苏大维格科技集团股份有限公司</t>
  </si>
  <si>
    <t>H-2020-302-087</t>
  </si>
  <si>
    <t>虚拟现实和增强现实头戴显示系统的检测服务</t>
  </si>
  <si>
    <t>北京理工大学</t>
  </si>
  <si>
    <t>Z-2020-302-025</t>
  </si>
  <si>
    <t>面向无人驾驶环境感知的多模态数据融合方法研究</t>
  </si>
  <si>
    <t>黄影平</t>
  </si>
  <si>
    <t>30220012</t>
    <phoneticPr fontId="3" type="noConversion"/>
  </si>
  <si>
    <t>3A20302812</t>
    <phoneticPr fontId="3" type="noConversion"/>
  </si>
  <si>
    <t>07268</t>
    <phoneticPr fontId="3" type="noConversion"/>
  </si>
  <si>
    <t>黄元申</t>
    <phoneticPr fontId="3" type="noConversion"/>
  </si>
  <si>
    <t>30220049</t>
    <phoneticPr fontId="3" type="noConversion"/>
  </si>
  <si>
    <t>3A20302849</t>
    <phoneticPr fontId="3" type="noConversion"/>
  </si>
  <si>
    <t>Z-2018-302-008</t>
  </si>
  <si>
    <t>国家级C合作</t>
  </si>
  <si>
    <t>低维GaN表面微结构调控设计及其传感机理研究</t>
  </si>
  <si>
    <t>简献忠</t>
  </si>
  <si>
    <t>Z-2019-302-039</t>
  </si>
  <si>
    <t>相干光断层扫描眼底新生血管多模态成像方法研究</t>
  </si>
  <si>
    <t>江旻珊</t>
  </si>
  <si>
    <t>H-2020-302-063</t>
  </si>
  <si>
    <t>眼动仪的设计与研发</t>
  </si>
  <si>
    <t>金涛</t>
  </si>
  <si>
    <t>金暄宏</t>
    <phoneticPr fontId="3" type="noConversion"/>
  </si>
  <si>
    <t>金钻明</t>
    <phoneticPr fontId="3" type="noConversion"/>
  </si>
  <si>
    <t>H-2020-302-040</t>
  </si>
  <si>
    <t>多功能理发器的研究与开发</t>
  </si>
  <si>
    <t>巨志勇</t>
  </si>
  <si>
    <t>宁波大榭开发区贝亲电器有限公司</t>
  </si>
  <si>
    <t>Z-2017-302-059</t>
  </si>
  <si>
    <t>无非线性误差多自由度外差干涉测量系统研究</t>
  </si>
  <si>
    <t>乐燕芬</t>
  </si>
  <si>
    <t>H-2016-302-157</t>
  </si>
  <si>
    <t>高精度扫描技术研究及复眼照明</t>
  </si>
  <si>
    <t>李峰</t>
  </si>
  <si>
    <t>Z-2020-302-031</t>
  </si>
  <si>
    <t>锥形折射环泵浦的高效、高功率低阶和高阶涡旋光固体激光器研究</t>
  </si>
  <si>
    <t>李建郎</t>
  </si>
  <si>
    <t>李筠</t>
    <phoneticPr fontId="2" type="noConversion"/>
  </si>
  <si>
    <t>H-2020-302-025</t>
  </si>
  <si>
    <t>小型化电缆无线测试模块</t>
  </si>
  <si>
    <t>上海赛克力光电缆有限公司</t>
  </si>
  <si>
    <t>Z-2017-302-010</t>
  </si>
  <si>
    <t>网络化非线性广义系统分析及其在多智能体协调控制中的应用</t>
  </si>
  <si>
    <t>李琳</t>
  </si>
  <si>
    <t>30220007</t>
    <phoneticPr fontId="3" type="noConversion"/>
  </si>
  <si>
    <t>3020302807</t>
    <phoneticPr fontId="3" type="noConversion"/>
  </si>
  <si>
    <t>李琳</t>
    <phoneticPr fontId="3" type="noConversion"/>
  </si>
  <si>
    <t>Z-2018-302-001</t>
  </si>
  <si>
    <t>高精度太赫兹光梳光谱成像仪器开发与应用</t>
  </si>
  <si>
    <t>李敏</t>
  </si>
  <si>
    <t>国家自然科学基金重大仪器专项项目</t>
  </si>
  <si>
    <t>30222181</t>
    <phoneticPr fontId="3" type="noConversion"/>
  </si>
  <si>
    <t>国家级B</t>
    <phoneticPr fontId="3" type="noConversion"/>
  </si>
  <si>
    <t>3018302819</t>
    <phoneticPr fontId="3" type="noConversion"/>
  </si>
  <si>
    <t>06951</t>
    <phoneticPr fontId="3" type="noConversion"/>
  </si>
  <si>
    <t>李萍</t>
    <phoneticPr fontId="3" type="noConversion"/>
  </si>
  <si>
    <t>H-2020-302-101</t>
  </si>
  <si>
    <t>高精密智能扭矩感知与执行部件研究</t>
  </si>
  <si>
    <t>李阳</t>
  </si>
  <si>
    <t>H-2019-302-106</t>
  </si>
  <si>
    <t>FDD Massive MIMO性能提升</t>
  </si>
  <si>
    <t>李烨</t>
  </si>
  <si>
    <t>华为技术有限公司</t>
  </si>
  <si>
    <t>H-2019-302-045</t>
  </si>
  <si>
    <t>数据标注技术合作项目</t>
    <phoneticPr fontId="2" type="noConversion"/>
  </si>
  <si>
    <t>数据标注技术合作项目</t>
  </si>
  <si>
    <t>李银伟</t>
    <phoneticPr fontId="3" type="noConversion"/>
  </si>
  <si>
    <t>Z-2019-302-033</t>
  </si>
  <si>
    <t>飞秒激光泵浦的氮气离子超辐射过程的时间分辨和相干调控研究</t>
  </si>
  <si>
    <t>梁青青</t>
  </si>
  <si>
    <t>Z-2019-302-054</t>
  </si>
  <si>
    <t>超快源自分辨太赫兹近场扫描隧道显微镜</t>
  </si>
  <si>
    <t>梁焰</t>
  </si>
  <si>
    <t>30220030</t>
    <phoneticPr fontId="3" type="noConversion"/>
  </si>
  <si>
    <t>国家级B</t>
    <phoneticPr fontId="3" type="noConversion"/>
  </si>
  <si>
    <t>3020302830</t>
    <phoneticPr fontId="3" type="noConversion"/>
  </si>
  <si>
    <t>06875</t>
    <phoneticPr fontId="3" type="noConversion"/>
  </si>
  <si>
    <t>梁焰</t>
    <phoneticPr fontId="3" type="noConversion"/>
  </si>
  <si>
    <t>科技三类</t>
    <phoneticPr fontId="3" type="noConversion"/>
  </si>
  <si>
    <t>H-2020-302-099</t>
  </si>
  <si>
    <t>单光子探测器测试电路系统的技术服务</t>
  </si>
  <si>
    <t>中山大学</t>
  </si>
  <si>
    <t>30220025</t>
    <phoneticPr fontId="3" type="noConversion"/>
  </si>
  <si>
    <t>3020302825</t>
    <phoneticPr fontId="3" type="noConversion"/>
  </si>
  <si>
    <t>06844</t>
    <phoneticPr fontId="3" type="noConversion"/>
  </si>
  <si>
    <t>林辉</t>
    <phoneticPr fontId="3" type="noConversion"/>
  </si>
  <si>
    <t>Z-2018-302-117</t>
  </si>
  <si>
    <t>基于纵向偏振光场检测纵向分子取向的拉曼散射技术的研究</t>
  </si>
  <si>
    <t>林剑</t>
  </si>
  <si>
    <t>Z-2017-302-067</t>
  </si>
  <si>
    <t>基于智能信息融合的多光谱遥感图像分类算法研究</t>
  </si>
  <si>
    <t>刘丛</t>
  </si>
  <si>
    <t>H-2016-302-045</t>
  </si>
  <si>
    <t>塔式太阳能热发电吸热器件性能计算软件编制</t>
  </si>
  <si>
    <t>上海锅炉厂有限公司</t>
  </si>
  <si>
    <t>Z-2017-302-060</t>
  </si>
  <si>
    <t>基于稀疏传感器阵列的树脂基复合材料面积型缺陷全向散射/增量散射评价方法研究</t>
  </si>
  <si>
    <t>刘宏业</t>
  </si>
  <si>
    <t>H-2020-302-053</t>
  </si>
  <si>
    <t>亿美商业照明IOT物联系统YMIR Sense</t>
  </si>
  <si>
    <t>刘学静</t>
  </si>
  <si>
    <t>杭州亿美光电科技有限公司</t>
  </si>
  <si>
    <t>Z-2019-302-002</t>
  </si>
  <si>
    <t>省部级A</t>
  </si>
  <si>
    <t>两类使用分组密码安全性分析研究</t>
  </si>
  <si>
    <t>刘亚</t>
  </si>
  <si>
    <t>国家其他部委理工类项目</t>
  </si>
  <si>
    <t>Z-2020-302-018</t>
  </si>
  <si>
    <t>基于过渡金属硫化物发光性能调控及激光应用研究</t>
  </si>
  <si>
    <t>刘玉春</t>
  </si>
  <si>
    <t>中国博士后基金</t>
  </si>
  <si>
    <t>Z-2019-302-038</t>
  </si>
  <si>
    <t>基于模糊逻辑的具有多重随机时滞2-D非线性系统的控制研究</t>
  </si>
  <si>
    <t>06086</t>
  </si>
  <si>
    <t>罗玉强</t>
  </si>
  <si>
    <t>Z-2017-302-055</t>
  </si>
  <si>
    <t>双光子-STED复合显微镜整机整合和仪器化</t>
  </si>
  <si>
    <t>马佩</t>
  </si>
  <si>
    <t>H-2017-302-091</t>
  </si>
  <si>
    <t>汽车转向角传感器终端检测设备软件开发</t>
  </si>
  <si>
    <t>穆平安</t>
  </si>
  <si>
    <t>苏州翰霖汽车科技有限公司</t>
  </si>
  <si>
    <t>H-2020-302-091</t>
  </si>
  <si>
    <t>差旅及费用管理系统软件开发</t>
  </si>
  <si>
    <t>欧广宇</t>
  </si>
  <si>
    <t>上海卢乾投资管理有限公司</t>
  </si>
  <si>
    <t>Z-2019-302-044</t>
  </si>
  <si>
    <t>三维太赫兹图像异构加速处理与智能化实时识别的关键技术研究</t>
  </si>
  <si>
    <t>裴颂文</t>
  </si>
  <si>
    <t>Z-2020-302-015</t>
  </si>
  <si>
    <t>面向公共安全的多模态交互式公益科普集市</t>
  </si>
  <si>
    <t>Z-2020-302-026</t>
  </si>
  <si>
    <t>面向大数据访问的高效能异构内存页智能调度机制研究</t>
  </si>
  <si>
    <t>H-2020-302-116</t>
  </si>
  <si>
    <t>基于智慧云的工作流计算关键技术的研究与应用</t>
  </si>
  <si>
    <t>上海精鲲计算机科技有限公司</t>
  </si>
  <si>
    <t>H-2020-302-117</t>
  </si>
  <si>
    <t>智能云异构计算前沿技术调研与咨询</t>
  </si>
  <si>
    <t>Z-2017-302-072</t>
  </si>
  <si>
    <t>基于深度学习的多源多模态城市大数据融合建模</t>
  </si>
  <si>
    <t>彭敦陆</t>
  </si>
  <si>
    <t>H-2020-302-049</t>
  </si>
  <si>
    <t>机构护理个性化智能管理系统-基础业务部分</t>
  </si>
  <si>
    <t>上海乐邦养老服务有限公司</t>
  </si>
  <si>
    <t>H-2019-302-004</t>
  </si>
  <si>
    <t>基于HTML5及JSON数据格式的综合化智慧路灯管理设计页面</t>
  </si>
  <si>
    <t>上海罗曼照明科技股份有限公司</t>
  </si>
  <si>
    <t>H-2020-302-088</t>
  </si>
  <si>
    <t>数字孪生城市可视化3D建模可行性方案研究</t>
  </si>
  <si>
    <t>上海嘉广景观灯光设计有限公司</t>
  </si>
  <si>
    <t>Z-2019-302-040</t>
  </si>
  <si>
    <t>太赫兹生物检测技术研究</t>
  </si>
  <si>
    <t>彭滟</t>
  </si>
  <si>
    <t>国家自然科学基金优秀青年科学基金</t>
  </si>
  <si>
    <t>Z-2017-302-071</t>
  </si>
  <si>
    <t>太赫兹径向偏振光的宽谱调控研究</t>
  </si>
  <si>
    <t>Z-2020-302-003</t>
  </si>
  <si>
    <t>基于太赫兹、红外和拉曼全光谱技术的脑胶质瘤早期诊断研究</t>
  </si>
  <si>
    <t>国家自然科学基金国际合作与交流项目</t>
  </si>
  <si>
    <t>Z-2017-302-079</t>
  </si>
  <si>
    <t>基于太赫兹纵场的远场超分辨癌细胞检测系统研究</t>
  </si>
  <si>
    <t>上海市曙光计划</t>
  </si>
  <si>
    <t>30220017</t>
    <phoneticPr fontId="3" type="noConversion"/>
  </si>
  <si>
    <t>国家级</t>
    <phoneticPr fontId="3" type="noConversion"/>
  </si>
  <si>
    <t>3020302817</t>
    <phoneticPr fontId="3" type="noConversion"/>
  </si>
  <si>
    <t>05922</t>
    <phoneticPr fontId="3" type="noConversion"/>
  </si>
  <si>
    <t>彭滟</t>
    <phoneticPr fontId="3" type="noConversion"/>
  </si>
  <si>
    <t>科技三类</t>
    <phoneticPr fontId="3" type="noConversion"/>
  </si>
  <si>
    <t>H-2020-302-018</t>
  </si>
  <si>
    <t>电梯人脸识别控制系统研发</t>
  </si>
  <si>
    <t>上海贝思特电气有限公司</t>
  </si>
  <si>
    <t>H-2020-302-017</t>
  </si>
  <si>
    <t>高频注入方式读取电机参数</t>
  </si>
  <si>
    <t>上海贝思特门机有限公司</t>
  </si>
  <si>
    <t>H-2020-302-098</t>
  </si>
  <si>
    <t>基于蓝牙通信技术的智能电机自诊断系统开发</t>
  </si>
  <si>
    <t>贝思特门机（嘉兴）有限公司</t>
  </si>
  <si>
    <t>H-2020-302-108</t>
  </si>
  <si>
    <t>一种轻质型超高速梯用随行电缆</t>
  </si>
  <si>
    <t>上海贝恩科电缆有限公司</t>
  </si>
  <si>
    <t>Z-2017-302-004</t>
  </si>
  <si>
    <t>基于分布式信源编码和边信息优化机制的密文域图像可逆信息隐藏研究</t>
  </si>
  <si>
    <t>秦川</t>
  </si>
  <si>
    <t>Z-2020-302-024</t>
  </si>
  <si>
    <t>基于机器学习的数字图像内容真伪智能检测识别研究</t>
  </si>
  <si>
    <t>上海市科委部分地方院校能力建设专项</t>
  </si>
  <si>
    <t>H-2019-302-055</t>
  </si>
  <si>
    <t>IOT模组自动化检测包装生产流程优化设计</t>
  </si>
  <si>
    <t>秦晓飞</t>
  </si>
  <si>
    <t>杭州亿美实业有限公司</t>
  </si>
  <si>
    <t>邱亮</t>
    <phoneticPr fontId="3" type="noConversion"/>
  </si>
  <si>
    <t>Z-2017-302-063</t>
  </si>
  <si>
    <t>水中纳秒脉冲电晕放电处理医药废水的研究</t>
  </si>
  <si>
    <t>06309</t>
  </si>
  <si>
    <t>饶俊峰</t>
  </si>
  <si>
    <t>邵清</t>
    <phoneticPr fontId="3" type="noConversion"/>
  </si>
  <si>
    <t>30220006</t>
    <phoneticPr fontId="3" type="noConversion"/>
  </si>
  <si>
    <t>3A20302806</t>
    <phoneticPr fontId="3" type="noConversion"/>
  </si>
  <si>
    <t>03805</t>
    <phoneticPr fontId="3" type="noConversion"/>
  </si>
  <si>
    <t>邵永妮</t>
    <phoneticPr fontId="3" type="noConversion"/>
  </si>
  <si>
    <t>Z-2020-302-012</t>
  </si>
  <si>
    <t>风洞用缩比模型汽车散热器模拟屏寄风量仪的研制</t>
  </si>
  <si>
    <t>沈昱明</t>
  </si>
  <si>
    <t>施展</t>
    <phoneticPr fontId="2" type="noConversion"/>
  </si>
  <si>
    <t>施展</t>
  </si>
  <si>
    <t>Z-2020-302-008</t>
  </si>
  <si>
    <t>面向6G移动通信的传输理论与核心技术</t>
  </si>
  <si>
    <t>宋波</t>
  </si>
  <si>
    <t>30219015</t>
    <phoneticPr fontId="3" type="noConversion"/>
  </si>
  <si>
    <t>3A19302815</t>
    <phoneticPr fontId="3" type="noConversion"/>
  </si>
  <si>
    <t>06204</t>
    <phoneticPr fontId="3" type="noConversion"/>
  </si>
  <si>
    <t>宋燕</t>
    <phoneticPr fontId="3" type="noConversion"/>
  </si>
  <si>
    <t>30220063</t>
    <phoneticPr fontId="3" type="noConversion"/>
  </si>
  <si>
    <t>3A20302863</t>
    <phoneticPr fontId="3" type="noConversion"/>
  </si>
  <si>
    <t>Z-2018-302-118</t>
  </si>
  <si>
    <t>基于复杂网络时空一体化模型的节点中心性研究</t>
  </si>
  <si>
    <t>苏湛</t>
  </si>
  <si>
    <t>H-2020-302-029</t>
  </si>
  <si>
    <t>智能生成试验报告及查询软件</t>
  </si>
  <si>
    <t>孙红</t>
  </si>
  <si>
    <t>上海中测行工程检测咨询有限公司</t>
  </si>
  <si>
    <t>Z-2017-302-064</t>
  </si>
  <si>
    <t>高比例可再生能源电力系统中广义储能的系统价值评价与研究</t>
  </si>
  <si>
    <t>06243</t>
  </si>
  <si>
    <t>孙伟卿</t>
  </si>
  <si>
    <t>H-2020-302-020</t>
  </si>
  <si>
    <t>NJ22B儿童注意力测试分析仪的软件设计</t>
  </si>
  <si>
    <t>孙玉国</t>
  </si>
  <si>
    <t>上海浩顺科技有限公司</t>
  </si>
  <si>
    <t>孙占全</t>
    <phoneticPr fontId="3" type="noConversion"/>
  </si>
  <si>
    <t>Z-2019-302-053</t>
  </si>
  <si>
    <t>长寿命全息存储光盘器件</t>
  </si>
  <si>
    <t>陶春先</t>
  </si>
  <si>
    <t>H-2020-302-039</t>
  </si>
  <si>
    <t>数据中心机房机柜微环境监测系统的开发</t>
  </si>
  <si>
    <t>上海银音信息科技股份有限公司</t>
  </si>
  <si>
    <t>Z-2019-302-003</t>
  </si>
  <si>
    <t>含有概率约束的网络化控制系统的区域控制及滤波</t>
  </si>
  <si>
    <t>田恩刚</t>
  </si>
  <si>
    <t>Z-2019-302-037</t>
  </si>
  <si>
    <t>基于动态深度信息挖掘的海量全流程数据分布式监控策略研究</t>
  </si>
  <si>
    <t>田颖</t>
  </si>
  <si>
    <t>Z-2019-302-036</t>
  </si>
  <si>
    <t>面向产品全生命周期模型协同方法以及数据管理技术</t>
  </si>
  <si>
    <t>佟国香</t>
  </si>
  <si>
    <t>30220035</t>
  </si>
  <si>
    <t>县处级</t>
  </si>
  <si>
    <t>3A20302835</t>
  </si>
  <si>
    <t>佟国香</t>
    <phoneticPr fontId="3" type="noConversion"/>
  </si>
  <si>
    <t>H-2020-302-066</t>
  </si>
  <si>
    <t>基于WIFI的安防系统核心功能实现</t>
  </si>
  <si>
    <t>上海京西电子信息系统有限公司</t>
  </si>
  <si>
    <t>H-2019-302-038</t>
  </si>
  <si>
    <t>结构光照明检测算法研究</t>
  </si>
  <si>
    <t>万新军</t>
  </si>
  <si>
    <t>江苏维普光电科技有限公司</t>
  </si>
  <si>
    <t>05334</t>
    <phoneticPr fontId="3" type="noConversion"/>
  </si>
  <si>
    <t>王朝立</t>
    <phoneticPr fontId="3" type="noConversion"/>
  </si>
  <si>
    <t>Z-2018-302-115</t>
  </si>
  <si>
    <t>大光斑临界稳定谐振腔的研究及其在精密测量中的应用</t>
  </si>
  <si>
    <t>08835</t>
  </si>
  <si>
    <t>王浩宇</t>
  </si>
  <si>
    <t>Z-2018-302-124</t>
  </si>
  <si>
    <t>基于拓扑结构光流控芯片技术的新型涡旋光产生和调控机理研究</t>
  </si>
  <si>
    <t>王凯民</t>
  </si>
  <si>
    <t>Z-2020-302-020</t>
  </si>
  <si>
    <t>复杂通信环境下确保网路化控制系统稳定的宽带条件研究</t>
  </si>
  <si>
    <t>王立成</t>
  </si>
  <si>
    <t>Z-2018-302-119</t>
  </si>
  <si>
    <t>热电致冷器电热转换效率调控机理及能量收集协同制冷研究</t>
  </si>
  <si>
    <t>王宁</t>
  </si>
  <si>
    <t>H-2020-302-104</t>
  </si>
  <si>
    <t>InGaN太阳能电池与硅电池双结电池试制</t>
  </si>
  <si>
    <t>陕西科技大学</t>
  </si>
  <si>
    <t>H-2019-302-048</t>
  </si>
  <si>
    <t>城市路网交通信号自治化技术理论研究及软件系统开发</t>
  </si>
  <si>
    <t>王巍琳</t>
  </si>
  <si>
    <t>中国电建华东设计研究院有限公司</t>
  </si>
  <si>
    <t>王亚刚</t>
    <phoneticPr fontId="3" type="noConversion"/>
  </si>
  <si>
    <t>H-2020-302-109</t>
  </si>
  <si>
    <t>制造微服务模型建模和测试</t>
  </si>
  <si>
    <t>王亚刚</t>
  </si>
  <si>
    <t>上海交通大学</t>
  </si>
  <si>
    <t>Z-2020-302-019</t>
  </si>
  <si>
    <t>基于深度神经网络的强散射介质成像研究</t>
  </si>
  <si>
    <t>王杨云逗</t>
  </si>
  <si>
    <t>王永雄</t>
    <phoneticPr fontId="3" type="noConversion"/>
  </si>
  <si>
    <t>Z-2017-302-013</t>
  </si>
  <si>
    <t>面向服务机器人的交互式人体行为识别与建模研究</t>
  </si>
  <si>
    <t>王永雄</t>
  </si>
  <si>
    <t>30220034</t>
    <phoneticPr fontId="3" type="noConversion"/>
  </si>
  <si>
    <t>3A20302834</t>
    <phoneticPr fontId="3" type="noConversion"/>
  </si>
  <si>
    <t>03928</t>
    <phoneticPr fontId="3" type="noConversion"/>
  </si>
  <si>
    <t>魏赟</t>
    <phoneticPr fontId="3" type="noConversion"/>
  </si>
  <si>
    <t>H-2019-302-001</t>
  </si>
  <si>
    <t>OL1020全自动红外分光油分析仪系统</t>
  </si>
  <si>
    <t>魏赟</t>
  </si>
  <si>
    <t>上海昂林科学仪器股份有限公司</t>
  </si>
  <si>
    <t>H-2018-302-110</t>
  </si>
  <si>
    <t>OL3010全自动COD分析仪系统</t>
  </si>
  <si>
    <t>Z-2019-302-051</t>
  </si>
  <si>
    <t>同轴全光存储读写装置及综合评价</t>
  </si>
  <si>
    <t>文静</t>
  </si>
  <si>
    <t>Z-2017-302-076</t>
  </si>
  <si>
    <t>用于在体捕获红细胞的表面等离子体超透镜光镊系统的研究</t>
  </si>
  <si>
    <t>Z-2018-302-128</t>
  </si>
  <si>
    <t>基于灾情态势的生命搜救装备智能调配技术研究</t>
  </si>
  <si>
    <t>邬春学</t>
  </si>
  <si>
    <t>国家重点研发计划重点专项项目</t>
  </si>
  <si>
    <t>Z-2020-302-004</t>
  </si>
  <si>
    <t>产品设计/制造/服务集成管理关键技术研究</t>
  </si>
  <si>
    <t>Z-2017-302-053</t>
  </si>
  <si>
    <t>船舶通用结构件3D定位技术研究</t>
  </si>
  <si>
    <t>05529</t>
    <phoneticPr fontId="3" type="noConversion"/>
  </si>
  <si>
    <t>邬春学</t>
    <phoneticPr fontId="3" type="noConversion"/>
  </si>
  <si>
    <t>H-2020-302-089</t>
  </si>
  <si>
    <t>土库曼斯坦巴格德雷合同区B区鲍塔乌、基尔桑气田水处理设施EPPC项目油浮选气田水处理装置专有技术设计</t>
  </si>
  <si>
    <t>中国石油运输有限公司土库曼斯坦分公司</t>
  </si>
  <si>
    <t>H-2020-302-016</t>
  </si>
  <si>
    <t>物联网智能化综合运维管理平台技术指导</t>
  </si>
  <si>
    <t>江苏东方数码系统集成有限公司</t>
  </si>
  <si>
    <t>吴琮</t>
    <phoneticPr fontId="3" type="noConversion"/>
  </si>
  <si>
    <t>吴旭</t>
    <phoneticPr fontId="3" type="noConversion"/>
  </si>
  <si>
    <t>Z-2018-302-120</t>
  </si>
  <si>
    <t>基于太赫兹近场扫描与微流控技术的apoA1糖基化结构及抗动脉硬化功能检测</t>
  </si>
  <si>
    <t>08836</t>
  </si>
  <si>
    <t>吴旭</t>
  </si>
  <si>
    <t>H-2017-302-078</t>
  </si>
  <si>
    <t>无缝钢管厂连轧机架实时辊缝开口度测试系统研制</t>
  </si>
  <si>
    <t>夏耘</t>
    <phoneticPr fontId="2" type="noConversion"/>
  </si>
  <si>
    <t>宝山钢铁股份有限公司</t>
  </si>
  <si>
    <t>H-2019-302-026</t>
  </si>
  <si>
    <t>超声清洁设备与透皮注射仪控制系统的研制</t>
  </si>
  <si>
    <t>肖儿良</t>
  </si>
  <si>
    <t>上海法诺光电技术有限公司</t>
  </si>
  <si>
    <t>谢静雅</t>
    <phoneticPr fontId="3" type="noConversion"/>
  </si>
  <si>
    <t>Z-2017-302-069</t>
  </si>
  <si>
    <t>基于金属人工表面等离激元的复合型THz硅波导的制备及性能研究</t>
  </si>
  <si>
    <t>谢静雅</t>
  </si>
  <si>
    <t>H-2020-302-097</t>
  </si>
  <si>
    <t xml:space="preserve"> power实验室自动化测试</t>
  </si>
  <si>
    <t>徐磊</t>
  </si>
  <si>
    <t>宁波奥拉半导体有限公司</t>
  </si>
  <si>
    <t>H-2020-302-078</t>
  </si>
  <si>
    <t>光照技术研究和测试</t>
  </si>
  <si>
    <t>上海交通大学医学院附属瑞金医院</t>
  </si>
  <si>
    <t>Z-2018-302-127</t>
  </si>
  <si>
    <t>基于高灵敏度近紫外/可见光偏振光谱观测开展中高轨空间目标特征识别的研究</t>
  </si>
  <si>
    <t>杨海马</t>
  </si>
  <si>
    <t>国家自然科学基金联合基金项目</t>
  </si>
  <si>
    <t>H-2019-302-110</t>
  </si>
  <si>
    <t>光纤大芯径切割刀控制电路的研制</t>
  </si>
  <si>
    <t>上海赛克力光电缆有限责任公司</t>
  </si>
  <si>
    <t>H-2020-302-026</t>
  </si>
  <si>
    <t>可穿戴脉诊手环硬件加工测试与采集方法研究</t>
  </si>
  <si>
    <t>上海中医药大学</t>
  </si>
  <si>
    <t>H-2020-302-080</t>
  </si>
  <si>
    <t>遥控箱维修</t>
  </si>
  <si>
    <t>特雷克斯(常州)机械有限公司</t>
  </si>
  <si>
    <t>Z-2017-302-018</t>
  </si>
  <si>
    <t>准静态颗粒流介观结构的测量、表征及其在高温气冷堆调控中的应用</t>
  </si>
  <si>
    <t>杨晖</t>
  </si>
  <si>
    <t>国家自然科学基金重大研究计划重点项目</t>
  </si>
  <si>
    <t>H-2019-302-126</t>
  </si>
  <si>
    <t>基于TI的嵌入式及模拟实验平台开发</t>
  </si>
  <si>
    <t>德州仪器半导体技术（上海）有限公司</t>
  </si>
  <si>
    <t>Z-2019-302-052</t>
  </si>
  <si>
    <t>基于中医脉象检测的原发性高血压患者不同心血管危险分层预警模型的构建与验证</t>
  </si>
  <si>
    <t>杨晶东</t>
  </si>
  <si>
    <t>Z-2019-302-035</t>
  </si>
  <si>
    <t>宽调谐高分辨的相干拉曼成像全保偏光纤光源研究</t>
  </si>
  <si>
    <t>杨康文</t>
  </si>
  <si>
    <t>30220036</t>
    <phoneticPr fontId="3" type="noConversion"/>
  </si>
  <si>
    <t>3A20302836</t>
    <phoneticPr fontId="3" type="noConversion"/>
  </si>
  <si>
    <t>07423</t>
    <phoneticPr fontId="3" type="noConversion"/>
  </si>
  <si>
    <t>杨齐</t>
    <phoneticPr fontId="3" type="noConversion"/>
  </si>
  <si>
    <t>H-2020-302-019</t>
  </si>
  <si>
    <t>“光片照明显微镜”新产品检测</t>
  </si>
  <si>
    <t>杨齐</t>
  </si>
  <si>
    <t>锘海生物科学仪器（上海）股份有限公司</t>
  </si>
  <si>
    <t>H-2020-302-006</t>
  </si>
  <si>
    <t>“基于云计算技术的裂隙灯数码影像网络系统”项目检测</t>
  </si>
  <si>
    <t>温州眼视光发展有限公司</t>
  </si>
  <si>
    <t>H-2020-302-076</t>
  </si>
  <si>
    <t>2020年干涉仪等光学设备校准</t>
  </si>
  <si>
    <t>宁波舜宇红外技术有限公司</t>
  </si>
  <si>
    <t>H-2020-302-043</t>
  </si>
  <si>
    <t>2020年红外光学镜头新产品检测</t>
  </si>
  <si>
    <t>H-2020-302-083</t>
  </si>
  <si>
    <t>2020年中心仪/干涉仪等光学计量仪器校准</t>
  </si>
  <si>
    <t>信阳舜宇光学有限公司余姚分公司</t>
  </si>
  <si>
    <t>杨赞</t>
    <phoneticPr fontId="2" type="noConversion"/>
  </si>
  <si>
    <t>Z-2017-302-065</t>
  </si>
  <si>
    <t>基于高阶统计分析和局部同质性约束的图像噪声不一致性取证研究</t>
  </si>
  <si>
    <t>姚恒</t>
  </si>
  <si>
    <t>姚恒</t>
    <phoneticPr fontId="3" type="noConversion"/>
  </si>
  <si>
    <t>Z-2017-302-062</t>
  </si>
  <si>
    <t>超导磁控串联补偿限流技术的机理研究</t>
  </si>
  <si>
    <t>06742</t>
  </si>
  <si>
    <t>姚磊</t>
  </si>
  <si>
    <t>Z-2017-302-066</t>
  </si>
  <si>
    <t>基于生理信号局部被试共性特征的脑力负荷动态深度学习识别方法研究</t>
  </si>
  <si>
    <t>尹钟</t>
  </si>
  <si>
    <t>应捷</t>
    <phoneticPr fontId="2" type="noConversion"/>
  </si>
  <si>
    <t>H-2020-302-035</t>
  </si>
  <si>
    <t>企业信息管理系统库存管理模块设计与开发</t>
  </si>
  <si>
    <t>应捷</t>
  </si>
  <si>
    <t>上海日佤信息技术有限公司</t>
  </si>
  <si>
    <t>游冠军</t>
  </si>
  <si>
    <t>余安琪</t>
    <phoneticPr fontId="3" type="noConversion"/>
  </si>
  <si>
    <t>袁明辉</t>
    <phoneticPr fontId="3" type="noConversion"/>
  </si>
  <si>
    <t>Z-2017-302-080</t>
  </si>
  <si>
    <t>三电平变换器驱动下感应电机高性能控制研究</t>
  </si>
  <si>
    <t>06498</t>
  </si>
  <si>
    <t>袁庆庆</t>
  </si>
  <si>
    <t>省部级重点实验室/工程中心开放基金</t>
  </si>
  <si>
    <t>Z-2018-302-130</t>
  </si>
  <si>
    <t>太瓦光纤飞秒激光器研制</t>
  </si>
  <si>
    <t>袁帅</t>
  </si>
  <si>
    <t>Z-2020-302-011</t>
  </si>
  <si>
    <t>口岸货物堆场固态和气态致灾因子检测技术及智能化设备研制</t>
  </si>
  <si>
    <t>袁英豪</t>
  </si>
  <si>
    <t>Z-2018-302-109</t>
  </si>
  <si>
    <t>太赫兹高分辨生物医学应用研究</t>
  </si>
  <si>
    <t>臧小飞</t>
  </si>
  <si>
    <t>Z-2018-302-125</t>
  </si>
  <si>
    <t>基于超表面的太赫兹波广义偏振态分布调控与高分辨成像研究</t>
  </si>
  <si>
    <t>Z-2020-302-001</t>
  </si>
  <si>
    <t>基于超表面的太赫兹超分辨成像技术研究</t>
  </si>
  <si>
    <t>Z-2016-302-056</t>
  </si>
  <si>
    <t>猪病高通量检测技术及设备研究</t>
  </si>
  <si>
    <t>05516</t>
  </si>
  <si>
    <t>张大伟</t>
  </si>
  <si>
    <t>Z-2017-302-074</t>
  </si>
  <si>
    <t>表面等离激元干涉快速调控结构光照明超分辨成像的研究</t>
  </si>
  <si>
    <t>30219046</t>
    <phoneticPr fontId="3" type="noConversion"/>
  </si>
  <si>
    <t>3A19302846</t>
    <phoneticPr fontId="3" type="noConversion"/>
  </si>
  <si>
    <t>05516</t>
    <phoneticPr fontId="3" type="noConversion"/>
  </si>
  <si>
    <t>张大伟</t>
    <phoneticPr fontId="3" type="noConversion"/>
  </si>
  <si>
    <t>30214171</t>
    <phoneticPr fontId="3" type="noConversion"/>
  </si>
  <si>
    <t>3017302801</t>
    <phoneticPr fontId="3" type="noConversion"/>
  </si>
  <si>
    <t>05516</t>
    <phoneticPr fontId="2" type="noConversion"/>
  </si>
  <si>
    <t>张大伟</t>
    <phoneticPr fontId="2" type="noConversion"/>
  </si>
  <si>
    <t>H-2020-302-079</t>
  </si>
  <si>
    <t>红外光学透镜的研发</t>
  </si>
  <si>
    <t>云南北方驰宏光电有限公司</t>
  </si>
  <si>
    <t>H-2018-302-129</t>
  </si>
  <si>
    <t>高尔夫挥杆推杆辅助训练系统</t>
  </si>
  <si>
    <t>张凤登</t>
  </si>
  <si>
    <t>上海佰大体育服务有限公司</t>
  </si>
  <si>
    <t>张慧萍</t>
    <phoneticPr fontId="3" type="noConversion"/>
  </si>
  <si>
    <t>Z-2017-302-011</t>
  </si>
  <si>
    <t>基于三维纳米多孔超材料的重金属离子筛查技术的研究</t>
  </si>
  <si>
    <t>张玲</t>
  </si>
  <si>
    <t>Z-2018-302-126</t>
  </si>
  <si>
    <t>纳米多孔金属-半导体复合材料在太赫兹波段的光学特性研究</t>
  </si>
  <si>
    <t>H-2020-302-005</t>
  </si>
  <si>
    <t>挥发性有机物监控及处理一体化智能系统</t>
  </si>
  <si>
    <t>上海飞机制造有限公司</t>
  </si>
  <si>
    <t>Z-2019-302-043</t>
  </si>
  <si>
    <t>基于双光束光学超分辨技术的长数据光学存储技术研究</t>
  </si>
  <si>
    <t>张启明</t>
  </si>
  <si>
    <t>H-2019-302-123</t>
  </si>
  <si>
    <t>基于结构光视觉测量系统测试软件开发</t>
  </si>
  <si>
    <t>张荣福</t>
  </si>
  <si>
    <t>上海精密计量测试研究所</t>
  </si>
  <si>
    <t>张生</t>
  </si>
  <si>
    <t>30220035</t>
    <phoneticPr fontId="3" type="noConversion"/>
  </si>
  <si>
    <t>3A20302835</t>
    <phoneticPr fontId="3" type="noConversion"/>
  </si>
  <si>
    <t>03268</t>
    <phoneticPr fontId="3" type="noConversion"/>
  </si>
  <si>
    <t>张生</t>
    <phoneticPr fontId="3" type="noConversion"/>
  </si>
  <si>
    <t>张孙杰</t>
    <phoneticPr fontId="3" type="noConversion"/>
  </si>
  <si>
    <t>Z-2016-302-060</t>
  </si>
  <si>
    <t>高分辨荧光显微成像仪研究及产业化</t>
  </si>
  <si>
    <t>张薇</t>
  </si>
  <si>
    <t>30220005</t>
    <phoneticPr fontId="3" type="noConversion"/>
  </si>
  <si>
    <t>3020302805</t>
    <phoneticPr fontId="3" type="noConversion"/>
  </si>
  <si>
    <t>05692</t>
    <phoneticPr fontId="3" type="noConversion"/>
  </si>
  <si>
    <t>张学典</t>
    <phoneticPr fontId="3" type="noConversion"/>
  </si>
  <si>
    <t>Z-2020-302-042</t>
  </si>
  <si>
    <t>基于新型全介质纳米结构的高效彩色太阳电池</t>
  </si>
  <si>
    <t>张轶楠</t>
  </si>
  <si>
    <t>上海市浦江人才计划（A类）</t>
  </si>
  <si>
    <t>H-2020-302-024</t>
  </si>
  <si>
    <t>PACT-3COM光管数字化检测系统软件开发V2.0</t>
  </si>
  <si>
    <t>张永康</t>
  </si>
  <si>
    <t>上海永亨光学仪器制造有限公司</t>
  </si>
  <si>
    <t>H-2020-302-093</t>
  </si>
  <si>
    <t>基于显微镜下纤维图像的数字识别及处理系统技术开发</t>
  </si>
  <si>
    <t>H-2020-302-106</t>
  </si>
  <si>
    <t>激光精密智能测评系统V2.0软件开发</t>
  </si>
  <si>
    <t>H-2020-302-033</t>
  </si>
  <si>
    <t>皮带顶升机喷涂机构自动控制系统软件开发</t>
  </si>
  <si>
    <t>H-2020-302-107</t>
  </si>
  <si>
    <t>业务过程的异常分析方法</t>
  </si>
  <si>
    <t>赵海燕</t>
  </si>
  <si>
    <t>赵佳宇</t>
    <phoneticPr fontId="3" type="noConversion"/>
  </si>
  <si>
    <t>Z-2017-302-056</t>
  </si>
  <si>
    <t>飞秒激光成丝产生太赫兹波及其与介质相互作用的机理研究</t>
  </si>
  <si>
    <t>赵佳宇</t>
  </si>
  <si>
    <t>30219034</t>
    <phoneticPr fontId="3" type="noConversion"/>
  </si>
  <si>
    <t>3019302834</t>
    <phoneticPr fontId="3" type="noConversion"/>
  </si>
  <si>
    <t>06891</t>
    <phoneticPr fontId="3" type="noConversion"/>
  </si>
  <si>
    <t>30219012</t>
    <phoneticPr fontId="3" type="noConversion"/>
  </si>
  <si>
    <t>3019302812</t>
    <phoneticPr fontId="3" type="noConversion"/>
  </si>
  <si>
    <t>赵敏</t>
    <phoneticPr fontId="3" type="noConversion"/>
  </si>
  <si>
    <t>H-2020-302-118</t>
  </si>
  <si>
    <t>缔塔招聘会管理系统软件</t>
  </si>
  <si>
    <t>赵敏</t>
  </si>
  <si>
    <t>上海缔塔科技有限公司</t>
  </si>
  <si>
    <t>Z-2019-302-046</t>
  </si>
  <si>
    <t>高密度稳定光致聚合物全息存储材料</t>
  </si>
  <si>
    <t>05227</t>
  </si>
  <si>
    <t>郑继红</t>
  </si>
  <si>
    <t>Z-2019-302-042</t>
  </si>
  <si>
    <t>采用超表面优化电极的大孔径消色差可调谐全息液晶/聚合物透镜</t>
  </si>
  <si>
    <t>30220050</t>
    <phoneticPr fontId="3" type="noConversion"/>
  </si>
  <si>
    <t>3020302850</t>
    <phoneticPr fontId="3" type="noConversion"/>
  </si>
  <si>
    <t>06968</t>
    <phoneticPr fontId="3" type="noConversion"/>
  </si>
  <si>
    <t>郑璐璐</t>
    <phoneticPr fontId="3" type="noConversion"/>
  </si>
  <si>
    <t>机械</t>
    <phoneticPr fontId="3" type="noConversion"/>
  </si>
  <si>
    <t>仲梁维</t>
    <phoneticPr fontId="3" type="noConversion"/>
  </si>
  <si>
    <t>朱亦鸣</t>
  </si>
  <si>
    <t>Z-2017-302-070</t>
  </si>
  <si>
    <t>太赫兹波谱与成像技术研究</t>
  </si>
  <si>
    <t>Z-2019-302-024</t>
  </si>
  <si>
    <t>中青年科技创新领军人才</t>
  </si>
  <si>
    <t>30220041</t>
    <phoneticPr fontId="3" type="noConversion"/>
  </si>
  <si>
    <t>3A20302841</t>
    <phoneticPr fontId="3" type="noConversion"/>
  </si>
  <si>
    <t>05839</t>
    <phoneticPr fontId="3" type="noConversion"/>
  </si>
  <si>
    <t>朱亦鸣</t>
    <phoneticPr fontId="3" type="noConversion"/>
  </si>
  <si>
    <t>H-2019-302-120</t>
  </si>
  <si>
    <t>多统计特征X射线食品异物检测算法开发咨询</t>
  </si>
  <si>
    <t>上海高晶影像科技有限公司</t>
  </si>
  <si>
    <t>H-2019-302-119</t>
  </si>
  <si>
    <t>金属探测仪数字控制板开发咨询</t>
  </si>
  <si>
    <t>上海高晶检测科技股份有限公司</t>
  </si>
  <si>
    <t>Z-2019-302-032</t>
  </si>
  <si>
    <t>太赫兹波调控纳米水通道内水分子的动力学特性的理论研究</t>
  </si>
  <si>
    <t>朱智</t>
  </si>
  <si>
    <t>Z-2020-302-009</t>
  </si>
  <si>
    <t>新冠病毒及烈性病原致病病毒全自动检测系统</t>
  </si>
  <si>
    <t>庄松林</t>
  </si>
  <si>
    <t>H-2020-302-105</t>
  </si>
  <si>
    <t>医用相机成像系统</t>
  </si>
  <si>
    <t>启东晟涵医疗科技有限公司</t>
  </si>
  <si>
    <t>论文中文标题</t>
  </si>
  <si>
    <t>论文英文标题</t>
  </si>
  <si>
    <t>登记人</t>
  </si>
  <si>
    <t>登记人工号</t>
  </si>
  <si>
    <t>发表年度</t>
  </si>
  <si>
    <t>我校排名</t>
  </si>
  <si>
    <t>论文级别</t>
  </si>
  <si>
    <t>语种</t>
  </si>
  <si>
    <t>是否境外期刊发表</t>
  </si>
  <si>
    <t>国家(地区)</t>
  </si>
  <si>
    <t>论文归属学院</t>
  </si>
  <si>
    <t>论文类别</t>
  </si>
  <si>
    <t>会议名称</t>
  </si>
  <si>
    <t>会议地点</t>
  </si>
  <si>
    <t>会议时间</t>
  </si>
  <si>
    <t>会议级别</t>
  </si>
  <si>
    <t>学科门类</t>
  </si>
  <si>
    <t>发表日期</t>
  </si>
  <si>
    <t>卷号</t>
  </si>
  <si>
    <t>期号</t>
  </si>
  <si>
    <t>页码范围</t>
  </si>
  <si>
    <t>论文类型</t>
  </si>
  <si>
    <t>sci论文类型</t>
  </si>
  <si>
    <t>收录号类型</t>
  </si>
  <si>
    <t>期刊/杂志名称</t>
  </si>
  <si>
    <t>期刊issn号</t>
  </si>
  <si>
    <t>期刊影响因子</t>
  </si>
  <si>
    <t>是否与项目相关</t>
  </si>
  <si>
    <t>项目类别</t>
  </si>
  <si>
    <t>是否与行业联合发表</t>
  </si>
  <si>
    <t>是否与地方联合发表</t>
  </si>
  <si>
    <t>是否与境外联合发表</t>
  </si>
  <si>
    <t>是否与企业共同发表</t>
  </si>
  <si>
    <t>是否跨学科</t>
  </si>
  <si>
    <t>完成单位</t>
  </si>
  <si>
    <t>第一作者所属</t>
  </si>
  <si>
    <t>第一作者工号</t>
  </si>
  <si>
    <t>第一作者姓名</t>
  </si>
  <si>
    <t>第一通讯作者所属</t>
  </si>
  <si>
    <t>第一通讯作者工号</t>
  </si>
  <si>
    <t>收录号</t>
  </si>
  <si>
    <t>登记时间</t>
  </si>
  <si>
    <t>2020</t>
  </si>
  <si>
    <t>第一</t>
  </si>
  <si>
    <t>英文</t>
  </si>
  <si>
    <t>光电信息与计算机工程学院</t>
  </si>
  <si>
    <t>工学/计算机科学与技术（可授工学、理学学位）</t>
  </si>
  <si>
    <t>8</t>
  </si>
  <si>
    <t>工科</t>
  </si>
  <si>
    <t>Article</t>
  </si>
  <si>
    <t>SCI收录</t>
  </si>
  <si>
    <t>上海理工大学(第一完成单位),</t>
  </si>
  <si>
    <t>B类/SCD</t>
  </si>
  <si>
    <t>中文</t>
  </si>
  <si>
    <t>否</t>
  </si>
  <si>
    <t>中国</t>
  </si>
  <si>
    <t>19</t>
  </si>
  <si>
    <t>软件导刊</t>
  </si>
  <si>
    <t>1672-7800</t>
  </si>
  <si>
    <t>2020-08-01</t>
  </si>
  <si>
    <t>是</t>
  </si>
  <si>
    <t>纵向</t>
  </si>
  <si>
    <t>工学/光学工程</t>
  </si>
  <si>
    <t>无</t>
  </si>
  <si>
    <t>美国</t>
  </si>
  <si>
    <t>2020-07-01</t>
  </si>
  <si>
    <t>2020-06-01</t>
  </si>
  <si>
    <t>工学/控制科学与工程</t>
  </si>
  <si>
    <t>27</t>
  </si>
  <si>
    <t>2020-12-15</t>
  </si>
  <si>
    <t>2020-05-31</t>
  </si>
  <si>
    <t>5</t>
  </si>
  <si>
    <t>1</t>
  </si>
  <si>
    <t>无收录</t>
  </si>
  <si>
    <t>2020-12-06</t>
  </si>
  <si>
    <t>2020-12-01</t>
  </si>
  <si>
    <t>31</t>
  </si>
  <si>
    <t>*</t>
  </si>
  <si>
    <t>2020-05-01</t>
  </si>
  <si>
    <t>30</t>
  </si>
  <si>
    <t>理学/物理学</t>
  </si>
  <si>
    <t>2020-12-17</t>
  </si>
  <si>
    <t>陈青</t>
  </si>
  <si>
    <t>工学/信息与通信工程</t>
  </si>
  <si>
    <t>2020-12-18</t>
  </si>
  <si>
    <t>德国</t>
  </si>
  <si>
    <t>32</t>
  </si>
  <si>
    <t>2020-05-15</t>
  </si>
  <si>
    <t>陈胜</t>
  </si>
  <si>
    <t>2020-12-13</t>
  </si>
  <si>
    <t>工学/仪器科学与技术</t>
  </si>
  <si>
    <t>2020-12-16</t>
  </si>
  <si>
    <t>2020-01-01</t>
  </si>
  <si>
    <t>0</t>
  </si>
  <si>
    <t>方心远</t>
  </si>
  <si>
    <t>英国</t>
  </si>
  <si>
    <t>2020-10-09</t>
  </si>
  <si>
    <t>EI收录</t>
  </si>
  <si>
    <t>2019</t>
  </si>
  <si>
    <t>第三</t>
  </si>
  <si>
    <t>35</t>
  </si>
  <si>
    <t>1-6</t>
  </si>
  <si>
    <t>耿滔</t>
  </si>
  <si>
    <t>2020-09-01</t>
  </si>
  <si>
    <t>郭心悦</t>
  </si>
  <si>
    <t>郭旭光</t>
  </si>
  <si>
    <t>39</t>
  </si>
  <si>
    <t>韩韧</t>
  </si>
  <si>
    <t>34</t>
  </si>
  <si>
    <t>韩彦芳</t>
  </si>
  <si>
    <t>侯俊</t>
  </si>
  <si>
    <t>胡春燕</t>
  </si>
  <si>
    <t>胡德敏</t>
  </si>
  <si>
    <t>USA</t>
  </si>
  <si>
    <t>瑚琦</t>
  </si>
  <si>
    <t>06909</t>
  </si>
  <si>
    <t>黄元申</t>
  </si>
  <si>
    <t>471</t>
  </si>
  <si>
    <t>203</t>
  </si>
  <si>
    <t>焦新兵</t>
  </si>
  <si>
    <t>457</t>
  </si>
  <si>
    <t>472</t>
  </si>
  <si>
    <t>金晅宏</t>
  </si>
  <si>
    <t>金钻明</t>
  </si>
  <si>
    <t>鞠亚美</t>
  </si>
  <si>
    <t>中国(CHN)</t>
  </si>
  <si>
    <t>李柏承</t>
  </si>
  <si>
    <t>李筠</t>
  </si>
  <si>
    <t>05178</t>
  </si>
  <si>
    <t>1-5</t>
  </si>
  <si>
    <t>2020-12-24</t>
  </si>
  <si>
    <t>李瑞祥</t>
  </si>
  <si>
    <t>79</t>
  </si>
  <si>
    <t>李毅</t>
  </si>
  <si>
    <t>2020-05-10</t>
  </si>
  <si>
    <t>李银伟</t>
  </si>
  <si>
    <t>/</t>
  </si>
  <si>
    <t>李振庆</t>
  </si>
  <si>
    <t>林辉</t>
  </si>
  <si>
    <t>刘一</t>
  </si>
  <si>
    <t>卢菁</t>
  </si>
  <si>
    <t>倪争技</t>
  </si>
  <si>
    <t>邱亮</t>
  </si>
  <si>
    <t>尚丽辉</t>
  </si>
  <si>
    <t>邵清</t>
  </si>
  <si>
    <t>55</t>
  </si>
  <si>
    <t>施伟斌</t>
  </si>
  <si>
    <t>宋燕</t>
  </si>
  <si>
    <t>苏凡军</t>
  </si>
  <si>
    <t>苏胜君</t>
  </si>
  <si>
    <t>孙国强</t>
  </si>
  <si>
    <t>2020-12-21</t>
  </si>
  <si>
    <t>唐春晖</t>
  </si>
  <si>
    <t>汪伟</t>
  </si>
  <si>
    <t>62</t>
  </si>
  <si>
    <t>183790729</t>
  </si>
  <si>
    <t>陈凯</t>
  </si>
  <si>
    <t>韦晓孝</t>
  </si>
  <si>
    <t>-</t>
  </si>
  <si>
    <t>220</t>
  </si>
  <si>
    <t>夏春蕾</t>
  </si>
  <si>
    <t>肖建力</t>
  </si>
  <si>
    <t>基于交通指数云图的多尺度路网交通流分析</t>
  </si>
  <si>
    <t>肖江南</t>
  </si>
  <si>
    <t>202</t>
  </si>
  <si>
    <t>类脑创造性机制启发的移动群智感知</t>
  </si>
  <si>
    <t>出版印刷与艺术设计学院</t>
  </si>
  <si>
    <t>06433</t>
  </si>
  <si>
    <t>移动传感器网络动态资源分配及其机会传输策略研究</t>
  </si>
  <si>
    <t>何杏宇</t>
  </si>
  <si>
    <t>C类/全国一级学会会议论文（公开出版发行）</t>
  </si>
  <si>
    <t>上海理工大学(第一完成单位),广西师范大学(第二完成单位),</t>
  </si>
  <si>
    <t>上海理工大学(第一完成单位),Oslo Metropolitan University(第二完成单位),</t>
  </si>
  <si>
    <t>182560440</t>
  </si>
  <si>
    <t>张维</t>
  </si>
  <si>
    <t>于佳鑫</t>
  </si>
  <si>
    <t>于莲芝</t>
  </si>
  <si>
    <t>余安琪</t>
  </si>
  <si>
    <t>袁明辉</t>
  </si>
  <si>
    <t>臧劲松</t>
  </si>
  <si>
    <t>詹其文</t>
  </si>
  <si>
    <t>上海理工大学(第三完成单位),</t>
  </si>
  <si>
    <t>张孙杰</t>
  </si>
  <si>
    <t>张轩雄</t>
  </si>
  <si>
    <t>张学典</t>
  </si>
  <si>
    <t>赵逢禹</t>
  </si>
  <si>
    <t>郑璐璐</t>
  </si>
  <si>
    <t>左小五</t>
  </si>
  <si>
    <t>参与人</t>
  </si>
  <si>
    <t>第一通讯作者姓名</t>
  </si>
  <si>
    <t>Monolayer lasing from photoactivation-enhanced photoluminescence at room temperature</t>
  </si>
  <si>
    <t>B类/EI会议论文</t>
  </si>
  <si>
    <t>会议论文</t>
  </si>
  <si>
    <t>CLEO_QELS 2020</t>
  </si>
  <si>
    <t>ISBN-13: 9781943580767</t>
  </si>
  <si>
    <t>谷付星-06231(校内教工),</t>
  </si>
  <si>
    <t>10.1364/CLEO_QELS.2020.FTh4N.5</t>
  </si>
  <si>
    <t>基于LabVIEW的机械臂实时动画显示系统</t>
  </si>
  <si>
    <t>Real-time Animation Display System of Manipulator Based on LabVIEW</t>
  </si>
  <si>
    <t>151-154</t>
  </si>
  <si>
    <t>田如安-172550429(研究生),李筠-05178(校内教工),杨海马-05379(校内教工),谢孟涛-(校外),陈毅-183750647(研究生),张鹏程-(校外),</t>
  </si>
  <si>
    <t>172550429</t>
  </si>
  <si>
    <t>田如安</t>
  </si>
  <si>
    <t>Neural Network Compression and Acceleration by Federated Pruning</t>
  </si>
  <si>
    <t>ICA3PP 2020</t>
  </si>
  <si>
    <t>国际会议</t>
  </si>
  <si>
    <t>2020-10-02</t>
  </si>
  <si>
    <t>173-183</t>
  </si>
  <si>
    <t>Lecture Notes in Computer Science</t>
  </si>
  <si>
    <t>12453 LNCS</t>
  </si>
  <si>
    <t>裴颂文-05916(校内教工),吴雨声-182720536(研究生),Meikang Qiu-(校外),</t>
  </si>
  <si>
    <t>20204309372677</t>
  </si>
  <si>
    <t>Maximizing the Probability of k-Covering an Event Location</t>
  </si>
  <si>
    <t>United States</t>
  </si>
  <si>
    <t>2020 IEEE 16th International Conference on Control</t>
  </si>
  <si>
    <t>Singapore</t>
  </si>
  <si>
    <t>785-790</t>
  </si>
  <si>
    <t>2020 IEEE 16th International Conference on Control &amp; Automation (ICCA)</t>
  </si>
  <si>
    <t>1948-3449</t>
  </si>
  <si>
    <t>王巍琳-06380(校内教工),龚朝晖-06579(校内教工),</t>
  </si>
  <si>
    <t>06579</t>
  </si>
  <si>
    <t>龚朝晖</t>
  </si>
  <si>
    <t>Salient object detection with boundary information</t>
  </si>
  <si>
    <t>IEEE International Conference on Multimedia and Ex</t>
  </si>
  <si>
    <t>London, United Kingdom, United Kingdom</t>
  </si>
  <si>
    <t>IEEE International Conference on Multimedia and Expo</t>
  </si>
  <si>
    <t>1945-788X</t>
  </si>
  <si>
    <t>CCF B类会议</t>
    <phoneticPr fontId="17" type="noConversion"/>
  </si>
  <si>
    <t>陈凯-183790729(研究生),王永雄-06215(校内教工),胡川飞-183790727(研究生),邵杭-182560456(研究生),</t>
  </si>
  <si>
    <t>20203709163218</t>
  </si>
  <si>
    <t>大学计算机基础课程改革之实践</t>
  </si>
  <si>
    <t>夏耘</t>
  </si>
  <si>
    <t>2019新时代高校教学改革与创新研讨会</t>
  </si>
  <si>
    <t>2019-11-01</t>
  </si>
  <si>
    <t>理学/科学技术史(分学科，可授理学、工学、农学、医学学位)</t>
  </si>
  <si>
    <t>2020-04-18</t>
  </si>
  <si>
    <t>9787895106147</t>
  </si>
  <si>
    <t>夏耘-04100(校内教工),</t>
  </si>
  <si>
    <t>Traffic Index Cloud Maps for Traffic Flow Analysis with Big Traffic Data</t>
  </si>
  <si>
    <t xml:space="preserve">2020 5th International Conference on Computer and </t>
  </si>
  <si>
    <t>20-23</t>
  </si>
  <si>
    <t>2020 5th International Conference on Computer and Communication Systems</t>
  </si>
  <si>
    <t>9781728161365</t>
  </si>
  <si>
    <t>肖建力-06402(校内教工),王洪钰-172570493(研究生),</t>
  </si>
  <si>
    <t>20202808915502</t>
  </si>
  <si>
    <t>A Real-time Recommendation Algorithm for Task Allocation in Mobile Crowd Sensing</t>
  </si>
  <si>
    <t>WASA 2020: The 15th International Conference on Wi</t>
  </si>
  <si>
    <t>QingDao</t>
  </si>
  <si>
    <t>2020-09-13</t>
  </si>
  <si>
    <t>volume 12384</t>
  </si>
  <si>
    <t>pp. 640–652</t>
  </si>
  <si>
    <t xml:space="preserve"> Lecture Notes in Computer Science</t>
  </si>
  <si>
    <t>03029743</t>
  </si>
  <si>
    <t>杨桂松-06395(校内教工),李燕婷-182590522(研究生),宋燕-06204(校内教工),何杏宇-06433(校内教工),</t>
  </si>
  <si>
    <t>Accession number: 20203909250836</t>
  </si>
  <si>
    <t>Relay-based Cooperative Communication Framework for Narrowband Internet of Things</t>
  </si>
  <si>
    <t>2019 IEEE International Conference on Consumer Ele</t>
  </si>
  <si>
    <t>Yilan, Taiwan</t>
  </si>
  <si>
    <t>2019-05-20</t>
  </si>
  <si>
    <t>2020-02-13</t>
  </si>
  <si>
    <t>1-2</t>
  </si>
  <si>
    <t>2019 IEEE International Conference on Consumer Electronics - Taiwan, ICCE-TW 2019</t>
  </si>
  <si>
    <t>杨桂松-06395(校内教工),梁听听-167770750(研究生),何杏宇-06433(校内教工),宋燕-06204(校内教工),邬春学-05529(校内教工),</t>
  </si>
  <si>
    <t>Accession number: 20201008256795</t>
  </si>
  <si>
    <t>Automatic forgery localization via artifacts analysis of JPEG and resampling</t>
  </si>
  <si>
    <t>Automatic Forgery Localization via Artifacts Analysis of JPEG and Resampling</t>
  </si>
  <si>
    <t>会议论文</t>
    <phoneticPr fontId="3" type="noConversion"/>
  </si>
  <si>
    <t xml:space="preserve">the 2nd International Conference on Security with </t>
  </si>
  <si>
    <t>Guilin, China</t>
  </si>
  <si>
    <t>895</t>
  </si>
  <si>
    <t>221-234</t>
  </si>
  <si>
    <t>Security with Intelligent Computing and Big-data Services - Proceedings of the 2nd International Conference on Security with Intelligent Computing and Big Data Services SICBS-2018</t>
  </si>
  <si>
    <t>21945357</t>
  </si>
  <si>
    <t>20192006922802</t>
  </si>
  <si>
    <t>EEG feature selection for emotion recognition based on cross-subject recursive feature elimination</t>
  </si>
  <si>
    <t>the 39th Chinese Control Conference</t>
  </si>
  <si>
    <t>Shenyang, China</t>
  </si>
  <si>
    <t>2020-07-27</t>
  </si>
  <si>
    <t>6256-6261</t>
  </si>
  <si>
    <t>Proceedings of the 39th Chinese Control Conference</t>
  </si>
  <si>
    <t>1934-1768</t>
  </si>
  <si>
    <t>张维-182560440(研究生),尹钟-06710(校内教工),</t>
  </si>
  <si>
    <t xml:space="preserve">Accession number: 20203909241617 </t>
  </si>
  <si>
    <t>Locally robust feature selection of EEG signals for the inter-subject emotion recognition</t>
  </si>
  <si>
    <t>6250-6255</t>
  </si>
  <si>
    <t>尹钟-06710(校内教工),张维-182560440(研究生),郑展鹏-182560473(研究生),</t>
  </si>
  <si>
    <t xml:space="preserve">Accession number: 20203909242681 </t>
  </si>
  <si>
    <t>An ELM-based deep SDAE ensemble for inter-subject cognitive workload estimation with physiological signals</t>
  </si>
  <si>
    <t>郑展鹏-182560473(研究生),尹钟-06710(校内教工),张建华-(校外),</t>
  </si>
  <si>
    <t>182560473</t>
  </si>
  <si>
    <t>郑展鹏</t>
  </si>
  <si>
    <t xml:space="preserve">Accession number: 20203909242099 </t>
  </si>
  <si>
    <t>Cross-Subject emotion recognition from EEG using Convolutional Neural Networks</t>
  </si>
  <si>
    <t>The 39th Chinese Control Conference, CCC 2020</t>
  </si>
  <si>
    <t>the 39th Chinese Control Conference, CCC 2020</t>
  </si>
  <si>
    <t>7516-7521</t>
  </si>
  <si>
    <t>Proceedings of the 39th Chinese Control Conference, CCC 2020</t>
  </si>
  <si>
    <t>钟小龙-182560463(研究生),尹钟-06710(校内教工),张建华-(校外),</t>
  </si>
  <si>
    <t>182560463</t>
  </si>
  <si>
    <t>钟小龙</t>
  </si>
  <si>
    <t xml:space="preserve">Accession number: 20203909241750 </t>
  </si>
  <si>
    <t>Enhanced interaction of Tamm plasmon polaritons based on graphene/DBR/silver structure</t>
  </si>
  <si>
    <t>2019 INTERNATIONAL CONFERENCE ON OPTICAL INSTRUMEN</t>
  </si>
  <si>
    <t>北京</t>
  </si>
  <si>
    <t>2019-10-26</t>
  </si>
  <si>
    <t>2020-03-12</t>
  </si>
  <si>
    <t>11440</t>
  </si>
  <si>
    <t>114400H</t>
  </si>
  <si>
    <t>2019 INTERNATIONAL CONFERENCE ON OPTICAL INSTRUMENTS AND TECHNOLOGY: MICRO/NANO PHOTONICS: MATERIALS AND DEVICES</t>
  </si>
  <si>
    <t>0277-786X</t>
  </si>
  <si>
    <t>詹其文-06908(校内教工),</t>
  </si>
  <si>
    <t xml:space="preserve"> WOS:000558343000016</t>
  </si>
  <si>
    <t>Recognition and application of learner's cognitive ability for adaptive E-le</t>
  </si>
  <si>
    <t>张冰雪</t>
  </si>
  <si>
    <t>IEEE 20th International Conference on Advanced Lea</t>
  </si>
  <si>
    <t>10.1109/ICALT49669.2020.00025</t>
  </si>
  <si>
    <t>62-64</t>
  </si>
  <si>
    <t>IEEE 20th</t>
  </si>
  <si>
    <t>基于数据挖掘的情境感知及自适应学习技术的研究</t>
  </si>
  <si>
    <t>张冰雪-06819(校内教工),侯龙锋-06803(校内教工),</t>
  </si>
  <si>
    <t>能源与动力工程学院</t>
  </si>
  <si>
    <t>06803</t>
  </si>
  <si>
    <t>侯龙锋</t>
  </si>
  <si>
    <t>20203909217196</t>
  </si>
  <si>
    <r>
      <rPr>
        <b/>
        <sz val="10"/>
        <rFont val="宋体"/>
        <family val="3"/>
        <charset val="134"/>
      </rPr>
      <t>授权计算年度</t>
    </r>
  </si>
  <si>
    <r>
      <rPr>
        <b/>
        <sz val="10"/>
        <rFont val="宋体"/>
        <family val="3"/>
        <charset val="134"/>
      </rPr>
      <t>授权年
度序号</t>
    </r>
  </si>
  <si>
    <t>校内登记日期</t>
  </si>
  <si>
    <r>
      <rPr>
        <b/>
        <sz val="10"/>
        <rFont val="宋体"/>
        <family val="3"/>
        <charset val="134"/>
      </rPr>
      <t>专利号（申请号）</t>
    </r>
  </si>
  <si>
    <t>专利名称</t>
  </si>
  <si>
    <r>
      <rPr>
        <b/>
        <sz val="10"/>
        <rFont val="宋体"/>
        <family val="3"/>
        <charset val="134"/>
      </rPr>
      <t>专利类别</t>
    </r>
  </si>
  <si>
    <t>发明人</t>
  </si>
  <si>
    <r>
      <rPr>
        <b/>
        <sz val="10"/>
        <rFont val="宋体"/>
        <family val="3"/>
        <charset val="134"/>
      </rPr>
      <t>专利所属学院（单位）</t>
    </r>
  </si>
  <si>
    <r>
      <rPr>
        <b/>
        <sz val="10"/>
        <rFont val="宋体"/>
        <family val="3"/>
        <charset val="134"/>
      </rPr>
      <t>代理公司</t>
    </r>
  </si>
  <si>
    <r>
      <rPr>
        <b/>
        <sz val="10"/>
        <rFont val="宋体"/>
        <family val="3"/>
        <charset val="134"/>
      </rPr>
      <t>专利申请日</t>
    </r>
  </si>
  <si>
    <r>
      <rPr>
        <b/>
        <sz val="10"/>
        <rFont val="宋体"/>
        <family val="3"/>
        <charset val="134"/>
      </rPr>
      <t>专利联系人及联系方式</t>
    </r>
  </si>
  <si>
    <t>按发明人顺序第一排位教师工号</t>
  </si>
  <si>
    <t>按发明人顺序第一排位教师姓名</t>
  </si>
  <si>
    <t>按发明人顺序第一排位教师排位（数字）</t>
  </si>
  <si>
    <t>专利所有单位（按排名顺序）
（如专利非上理独有需填此栏）</t>
  </si>
  <si>
    <r>
      <rPr>
        <b/>
        <sz val="10"/>
        <rFont val="宋体"/>
        <family val="3"/>
        <charset val="134"/>
      </rPr>
      <t>授权公告日</t>
    </r>
  </si>
  <si>
    <t>公开号(证书号第X号)</t>
  </si>
  <si>
    <t>544</t>
  </si>
  <si>
    <t>201221</t>
  </si>
  <si>
    <t>2017104229916</t>
  </si>
  <si>
    <t>基于用户行为倾向概率的推荐系统评分预测与推荐方法</t>
    <phoneticPr fontId="17" type="noConversion"/>
  </si>
  <si>
    <t>发明专利</t>
  </si>
  <si>
    <t>艾均 苏湛 李龙生</t>
  </si>
  <si>
    <t>2017德</t>
  </si>
  <si>
    <t>艾均 18621381082</t>
  </si>
  <si>
    <t>艾均</t>
    <phoneticPr fontId="17" type="noConversion"/>
  </si>
  <si>
    <t>2020</t>
    <phoneticPr fontId="17" type="noConversion"/>
  </si>
  <si>
    <t>115</t>
  </si>
  <si>
    <t>200514</t>
    <phoneticPr fontId="17" type="noConversion"/>
  </si>
  <si>
    <t>2018102294559</t>
  </si>
  <si>
    <t>基于形状和饱满度特征枸杞分类方法</t>
  </si>
  <si>
    <t>常敏；杜嘉；曹新凯；张志强，邱志杰、沈凯、李柏萱</t>
  </si>
  <si>
    <t>上海申汇专利代理有限公司</t>
  </si>
  <si>
    <t>常敏13761451849</t>
  </si>
  <si>
    <t>常敏</t>
    <phoneticPr fontId="17" type="noConversion"/>
  </si>
  <si>
    <t>20200320</t>
    <phoneticPr fontId="17" type="noConversion"/>
  </si>
  <si>
    <t>3722936</t>
    <phoneticPr fontId="17" type="noConversion"/>
  </si>
  <si>
    <t>391</t>
  </si>
  <si>
    <t>201106</t>
  </si>
  <si>
    <t>2018112293656</t>
    <phoneticPr fontId="17" type="noConversion"/>
  </si>
  <si>
    <t>一种多版并列光刻的排版系统</t>
    <phoneticPr fontId="17" type="noConversion"/>
  </si>
  <si>
    <t>陈莹、常敏、孟庆涛、邢国军</t>
    <phoneticPr fontId="17" type="noConversion"/>
  </si>
  <si>
    <t>20181022</t>
    <phoneticPr fontId="17" type="noConversion"/>
  </si>
  <si>
    <t>20200811</t>
    <phoneticPr fontId="17" type="noConversion"/>
  </si>
  <si>
    <t>3933456</t>
    <phoneticPr fontId="17" type="noConversion"/>
  </si>
  <si>
    <t>249</t>
  </si>
  <si>
    <t>200922</t>
  </si>
  <si>
    <t>多频段微波可调吸收的超材料吸收装置</t>
  </si>
  <si>
    <t>陈克坚 张肖凡 李仕豪</t>
  </si>
  <si>
    <t>20190715</t>
    <phoneticPr fontId="17" type="noConversion"/>
  </si>
  <si>
    <t>陈克坚13917660587</t>
  </si>
  <si>
    <t>陈克坚</t>
    <phoneticPr fontId="17" type="noConversion"/>
  </si>
  <si>
    <t>20200623</t>
  </si>
  <si>
    <t>78</t>
  </si>
  <si>
    <t>200420</t>
    <phoneticPr fontId="17" type="noConversion"/>
  </si>
  <si>
    <t>2018114727611</t>
    <phoneticPr fontId="17" type="noConversion"/>
  </si>
  <si>
    <t>一种宽频传输线芯片</t>
  </si>
  <si>
    <t>陈麟，朱亦鸣，汪丹妮，魏玉明，韦鹏，蔡斌，臧小飞，庄松林</t>
  </si>
  <si>
    <t>上海德昭知识产权代理有限公司</t>
  </si>
  <si>
    <t>20150730</t>
    <phoneticPr fontId="17" type="noConversion"/>
  </si>
  <si>
    <t>陈麟：13761191730</t>
  </si>
  <si>
    <t>陈麟</t>
    <phoneticPr fontId="17" type="noConversion"/>
  </si>
  <si>
    <t>353</t>
  </si>
  <si>
    <t>201022</t>
  </si>
  <si>
    <t>2017114409205</t>
    <phoneticPr fontId="17" type="noConversion"/>
  </si>
  <si>
    <t>太赫兹波测定混合气体中各组分浓度的方法</t>
    <phoneticPr fontId="17" type="noConversion"/>
  </si>
  <si>
    <t>陈麟、廖登高、许恩豪、杨涵、朱亦鸣、臧小飞、谢静雅、程庆庆、庄松林</t>
    <phoneticPr fontId="17" type="noConversion"/>
  </si>
  <si>
    <t>20171227</t>
    <phoneticPr fontId="17" type="noConversion"/>
  </si>
  <si>
    <t>20200925</t>
    <phoneticPr fontId="17" type="noConversion"/>
  </si>
  <si>
    <t>4004301</t>
    <phoneticPr fontId="17" type="noConversion"/>
  </si>
  <si>
    <t>480</t>
  </si>
  <si>
    <t>201216</t>
  </si>
  <si>
    <t>2017113050303</t>
    <phoneticPr fontId="17" type="noConversion"/>
  </si>
  <si>
    <t>一种基于太赫兹等离子增强效应的湿度传感器及其系统</t>
  </si>
  <si>
    <t>陈麟、殷恒辉、张悦、赖思琦、朱亦鸣、葛一凡、臧小飞、庄松林</t>
  </si>
  <si>
    <t>20171211</t>
    <phoneticPr fontId="17" type="noConversion"/>
  </si>
  <si>
    <t>20201201</t>
    <phoneticPr fontId="17" type="noConversion"/>
  </si>
  <si>
    <t>4129904</t>
    <phoneticPr fontId="17" type="noConversion"/>
  </si>
  <si>
    <t>216</t>
  </si>
  <si>
    <t>2018109802256</t>
    <phoneticPr fontId="17" type="noConversion"/>
  </si>
  <si>
    <t>紧凑型相衬显微镜中相位板设计方法</t>
  </si>
  <si>
    <t>叶欣，肖佳慧，程庆庆</t>
  </si>
  <si>
    <t>20180827</t>
    <phoneticPr fontId="17" type="noConversion"/>
  </si>
  <si>
    <t>叶欣15800938970</t>
  </si>
  <si>
    <t>程庆庆</t>
    <phoneticPr fontId="17" type="noConversion"/>
  </si>
  <si>
    <t>191219</t>
    <phoneticPr fontId="17" type="noConversion"/>
  </si>
  <si>
    <t>2018102507269</t>
    <phoneticPr fontId="17" type="noConversion"/>
  </si>
  <si>
    <t>一种微透镜阵列及其微流控芯片的制作方法及系统</t>
    <phoneticPr fontId="17" type="noConversion"/>
  </si>
  <si>
    <t>黄宇、戴博、焦子傲、王凯民、张大伟</t>
    <phoneticPr fontId="17" type="noConversion"/>
  </si>
  <si>
    <t>上海邦德专利代理事务所</t>
  </si>
  <si>
    <t>20180326</t>
    <phoneticPr fontId="17" type="noConversion"/>
  </si>
  <si>
    <r>
      <rPr>
        <sz val="10"/>
        <rFont val="宋体"/>
        <family val="3"/>
        <charset val="134"/>
      </rPr>
      <t>戴博</t>
    </r>
    <r>
      <rPr>
        <sz val="10"/>
        <rFont val="Arial"/>
        <family val="2"/>
      </rPr>
      <t>13916360908</t>
    </r>
    <phoneticPr fontId="17" type="noConversion"/>
  </si>
  <si>
    <t>戴博</t>
    <phoneticPr fontId="17" type="noConversion"/>
  </si>
  <si>
    <t>20191206</t>
    <phoneticPr fontId="17" type="noConversion"/>
  </si>
  <si>
    <t>3624748</t>
    <phoneticPr fontId="17" type="noConversion"/>
  </si>
  <si>
    <t>325</t>
  </si>
  <si>
    <t>2017102323082</t>
  </si>
  <si>
    <t>一种实现光学希尔伯特变换的系统</t>
  </si>
  <si>
    <t>江珊,戴博,黄宇,张大伟,王琦</t>
  </si>
  <si>
    <t>2017科</t>
  </si>
  <si>
    <t>20170411</t>
    <phoneticPr fontId="17" type="noConversion"/>
  </si>
  <si>
    <t>戴博13916360908</t>
  </si>
  <si>
    <t>114</t>
  </si>
  <si>
    <t>2018102006655</t>
  </si>
  <si>
    <t>基于布鲁斯特角测量的太赫兹物质介电常数测量系统</t>
  </si>
  <si>
    <t>丁丽，王喜旺，夏克文，朱亦鸣</t>
  </si>
  <si>
    <t>丁丽18221751075</t>
  </si>
  <si>
    <t>丁丽</t>
    <phoneticPr fontId="17" type="noConversion"/>
  </si>
  <si>
    <t>3722706</t>
    <phoneticPr fontId="17" type="noConversion"/>
  </si>
  <si>
    <t>90</t>
  </si>
  <si>
    <t>200506</t>
    <phoneticPr fontId="17" type="noConversion"/>
  </si>
  <si>
    <t>2018105814625</t>
    <phoneticPr fontId="17" type="noConversion"/>
  </si>
  <si>
    <t>一种氮化硅三维集成多微腔谐振滤波器件及其制备方法</t>
  </si>
  <si>
    <t>冯吉军；翟珊；张福领；封治华；曾和平</t>
  </si>
  <si>
    <t>上海旭诚知识产权代理有限公司</t>
  </si>
  <si>
    <t>20180607</t>
    <phoneticPr fontId="17" type="noConversion"/>
  </si>
  <si>
    <t>翟珊15901765795</t>
  </si>
  <si>
    <t>冯吉军</t>
    <phoneticPr fontId="17" type="noConversion"/>
  </si>
  <si>
    <t>200925</t>
    <phoneticPr fontId="17" type="noConversion"/>
  </si>
  <si>
    <t>2018113966901</t>
  </si>
  <si>
    <t>一种硅-铌酸锂异质集成扫描芯片及其制备方法、应用</t>
  </si>
  <si>
    <t>冯吉军、潘俊、孙宇、张福领、梁焰、曾和平</t>
  </si>
  <si>
    <t>20181122</t>
    <phoneticPr fontId="17" type="noConversion"/>
  </si>
  <si>
    <t>潘俊13163334618 冯吉军17765190314</t>
    <phoneticPr fontId="17" type="noConversion"/>
  </si>
  <si>
    <t>20200807</t>
    <phoneticPr fontId="17" type="noConversion"/>
  </si>
  <si>
    <t>3926516</t>
    <phoneticPr fontId="17" type="noConversion"/>
  </si>
  <si>
    <t>542</t>
  </si>
  <si>
    <t>2018111430213</t>
    <phoneticPr fontId="17" type="noConversion"/>
  </si>
  <si>
    <t>一种可见光波段氮化硅光束偏转芯片</t>
  </si>
  <si>
    <t>冯吉军，仲路铭，张福领，曾和平</t>
  </si>
  <si>
    <t>20180928</t>
    <phoneticPr fontId="17" type="noConversion"/>
  </si>
  <si>
    <t>仲路铭、冯吉军18019087686、17765190314</t>
  </si>
  <si>
    <t>20200407</t>
    <phoneticPr fontId="17" type="noConversion"/>
  </si>
  <si>
    <t>543</t>
  </si>
  <si>
    <t>2018112826519</t>
    <phoneticPr fontId="17" type="noConversion"/>
  </si>
  <si>
    <t>一种管状波导光栅传感器及其制备方法</t>
  </si>
  <si>
    <t>冯吉军、刘洋、张福领、曾和平</t>
  </si>
  <si>
    <t>上海百一领御专利代理事务所</t>
  </si>
  <si>
    <t>20181031</t>
    <phoneticPr fontId="17" type="noConversion"/>
  </si>
  <si>
    <t xml:space="preserve"> 刘洋 17621449120
 冯吉军  17765190314</t>
  </si>
  <si>
    <t>218</t>
  </si>
  <si>
    <t>2017113279083</t>
    <phoneticPr fontId="17" type="noConversion"/>
  </si>
  <si>
    <t xml:space="preserve">实时云办公系统下文件管理的一致性维护方法 </t>
  </si>
  <si>
    <t xml:space="preserve">高丽萍、张强、陶长青 </t>
  </si>
  <si>
    <t>20171213</t>
    <phoneticPr fontId="17" type="noConversion"/>
  </si>
  <si>
    <t>高丽萍18721288587</t>
  </si>
  <si>
    <t>高丽萍</t>
    <phoneticPr fontId="17" type="noConversion"/>
  </si>
  <si>
    <t>147</t>
  </si>
  <si>
    <t>200514</t>
  </si>
  <si>
    <t>2017100357351</t>
  </si>
  <si>
    <t>脑磁图检测中的高精度快速定位系统及方法</t>
  </si>
  <si>
    <t>高秀敏、曾祥堉、詹秋芳、张荣福</t>
  </si>
  <si>
    <t>20170117</t>
    <phoneticPr fontId="17" type="noConversion"/>
  </si>
  <si>
    <t>高秀敏13817926597</t>
  </si>
  <si>
    <t>高秀敏</t>
    <phoneticPr fontId="17" type="noConversion"/>
  </si>
  <si>
    <t>20191224</t>
    <phoneticPr fontId="17" type="noConversion"/>
  </si>
  <si>
    <t>3643059</t>
    <phoneticPr fontId="17" type="noConversion"/>
  </si>
  <si>
    <t>264</t>
  </si>
  <si>
    <t>2017101076586</t>
    <phoneticPr fontId="17" type="noConversion"/>
  </si>
  <si>
    <t>基于原子磁力传感的脑磁信息检测分析方法</t>
  </si>
  <si>
    <t>曾祥堉、包颖、单新志、高秀敏</t>
  </si>
  <si>
    <t>2017申</t>
  </si>
  <si>
    <t>20170227</t>
    <phoneticPr fontId="17" type="noConversion"/>
  </si>
  <si>
    <t>270</t>
  </si>
  <si>
    <t>2017100584355</t>
  </si>
  <si>
    <t>基于全光原子磁力检测的脑磁图系统及获取方法</t>
  </si>
  <si>
    <t>20170123</t>
    <phoneticPr fontId="17" type="noConversion"/>
  </si>
  <si>
    <t>61</t>
  </si>
  <si>
    <t>200331</t>
  </si>
  <si>
    <t>2017105986237</t>
  </si>
  <si>
    <t>基于微光纤探针损耗调制的聚合物瓶子微腔单模激光元件</t>
  </si>
  <si>
    <t>谷付星 谢富名</t>
  </si>
  <si>
    <t>谷付星 18101891983</t>
  </si>
  <si>
    <t>谷付星</t>
    <phoneticPr fontId="17" type="noConversion"/>
  </si>
  <si>
    <t>548</t>
  </si>
  <si>
    <t>2018107121611</t>
    <phoneticPr fontId="17" type="noConversion"/>
  </si>
  <si>
    <t>基于多面体棱镜及光束调频高分辨率高速成像方法与装置</t>
  </si>
  <si>
    <t>郭汉明,王秀花,王俊炜,郑思旭,柳阳,谢剑锋,黄斐,张肖肖</t>
    <phoneticPr fontId="17" type="noConversion"/>
  </si>
  <si>
    <t>20180703</t>
    <phoneticPr fontId="17" type="noConversion"/>
  </si>
  <si>
    <t xml:space="preserve"> 郭汉明 13816150479</t>
  </si>
  <si>
    <t>郭汉明</t>
    <phoneticPr fontId="17" type="noConversion"/>
  </si>
  <si>
    <t>80</t>
  </si>
  <si>
    <t>200420</t>
  </si>
  <si>
    <t>2017102642228</t>
    <phoneticPr fontId="17" type="noConversion"/>
  </si>
  <si>
    <t>高阶色散补偿啁啾光谱展宽系统</t>
  </si>
  <si>
    <t>郭政儒、郝强、曾和平</t>
  </si>
  <si>
    <t>20170421</t>
    <phoneticPr fontId="17" type="noConversion"/>
  </si>
  <si>
    <t>郭政儒13122009282</t>
  </si>
  <si>
    <t>郝强</t>
    <phoneticPr fontId="17" type="noConversion"/>
  </si>
  <si>
    <t>253</t>
  </si>
  <si>
    <t>2017103169829</t>
  </si>
  <si>
    <t>通用车牌识别方法</t>
  </si>
  <si>
    <t>侯俊、苏乾，蒋睿杰</t>
  </si>
  <si>
    <t>20170508</t>
    <phoneticPr fontId="17" type="noConversion"/>
  </si>
  <si>
    <t>侯俊13564264897</t>
  </si>
  <si>
    <t>侯俊</t>
    <phoneticPr fontId="17" type="noConversion"/>
  </si>
  <si>
    <t>287</t>
  </si>
  <si>
    <t>2018110374860</t>
  </si>
  <si>
    <t xml:space="preserve">一种被动全光同步的全保偏超快光纤激光系统
</t>
  </si>
  <si>
    <t xml:space="preserve">黄坤、曾静、曾和平 </t>
  </si>
  <si>
    <t>20180906</t>
    <phoneticPr fontId="17" type="noConversion"/>
  </si>
  <si>
    <t xml:space="preserve">黄坤 13024141102 </t>
  </si>
  <si>
    <t>黄坤</t>
    <phoneticPr fontId="17" type="noConversion"/>
  </si>
  <si>
    <t>72</t>
  </si>
  <si>
    <t>2018104089652</t>
  </si>
  <si>
    <t>一种光子晶体光纤</t>
  </si>
  <si>
    <t>1.刘星 2.贾宏志 3.庚志浩 4.许勋 5.雷雨 6.刘刚 7.贾春华 8.沈志威 9. 柴俊宇 10.王宁 11.涂建坤 12. 孟丛 13.张坤 14. 高聪</t>
  </si>
  <si>
    <t>20180428</t>
    <phoneticPr fontId="17" type="noConversion"/>
  </si>
  <si>
    <t xml:space="preserve">贾宏志 13816974799 </t>
  </si>
  <si>
    <t>贾宏志</t>
    <phoneticPr fontId="17" type="noConversion"/>
  </si>
  <si>
    <t>193</t>
  </si>
  <si>
    <t>200522</t>
    <phoneticPr fontId="17" type="noConversion"/>
  </si>
  <si>
    <t>2018105373571</t>
  </si>
  <si>
    <t>1.雷雨，2.许勋，3.贾宏志，4.庚志浩，5.刘星，6.刘刚，7.贾春华，8.沈志威，9.柴俊宇，10.王宁，11.涂建坤，12.孟丛，13.张坤，14.高聪</t>
  </si>
  <si>
    <t>20180530</t>
    <phoneticPr fontId="17" type="noConversion"/>
  </si>
  <si>
    <t>贾宏志 13816974799</t>
  </si>
  <si>
    <t>20200505</t>
    <phoneticPr fontId="17" type="noConversion"/>
  </si>
  <si>
    <t>3785782</t>
    <phoneticPr fontId="17" type="noConversion"/>
  </si>
  <si>
    <t>148</t>
  </si>
  <si>
    <t>2017101742163</t>
  </si>
  <si>
    <t>基于双CCD的自动对焦显微镜及测量方法</t>
  </si>
  <si>
    <t>江旻珊、汪泓、朱静远</t>
  </si>
  <si>
    <t>20170322</t>
    <phoneticPr fontId="17" type="noConversion"/>
  </si>
  <si>
    <t>汪泓13162332050</t>
  </si>
  <si>
    <t>江旻珊</t>
    <phoneticPr fontId="17" type="noConversion"/>
  </si>
  <si>
    <t>3640563</t>
    <phoneticPr fontId="17" type="noConversion"/>
  </si>
  <si>
    <t>248</t>
  </si>
  <si>
    <t>2018102160516</t>
    <phoneticPr fontId="17" type="noConversion"/>
  </si>
  <si>
    <t>基于人工鱼群算法的显微镜自动对焦窗口选择方法</t>
  </si>
  <si>
    <t>江旻珊、闫瑾、张学典、闫璐</t>
  </si>
  <si>
    <t>张楠楠15800923992</t>
  </si>
  <si>
    <t>20200623</t>
    <phoneticPr fontId="17" type="noConversion"/>
  </si>
  <si>
    <t>516</t>
  </si>
  <si>
    <t>201217</t>
    <phoneticPr fontId="17" type="noConversion"/>
  </si>
  <si>
    <t>2018104976425</t>
    <phoneticPr fontId="17" type="noConversion"/>
  </si>
  <si>
    <t>一种他励直流电机</t>
  </si>
  <si>
    <t>金爱娟  李少龙</t>
  </si>
  <si>
    <t>20180522</t>
    <phoneticPr fontId="17" type="noConversion"/>
  </si>
  <si>
    <t>金爱娟</t>
    <phoneticPr fontId="17" type="noConversion"/>
  </si>
  <si>
    <t>20201204</t>
    <phoneticPr fontId="17" type="noConversion"/>
  </si>
  <si>
    <t>517</t>
  </si>
  <si>
    <t>US10622876B2</t>
    <phoneticPr fontId="17" type="noConversion"/>
  </si>
  <si>
    <t>电动驱动装置、斩波器、直流电机及电动设备</t>
    <phoneticPr fontId="17" type="noConversion"/>
  </si>
  <si>
    <t>金爱娟、李少龙</t>
    <phoneticPr fontId="17" type="noConversion"/>
  </si>
  <si>
    <t>20171226</t>
    <phoneticPr fontId="17" type="noConversion"/>
  </si>
  <si>
    <t>20200414</t>
    <phoneticPr fontId="17" type="noConversion"/>
  </si>
  <si>
    <t>WO2018121548A1</t>
    <phoneticPr fontId="17" type="noConversion"/>
  </si>
  <si>
    <t>455</t>
  </si>
  <si>
    <t>201209</t>
    <phoneticPr fontId="17" type="noConversion"/>
  </si>
  <si>
    <t>2019100709951</t>
    <phoneticPr fontId="17" type="noConversion"/>
  </si>
  <si>
    <t>视力矫正眼用透镜片的美薄设计方法</t>
    <phoneticPr fontId="17" type="noConversion"/>
  </si>
  <si>
    <t>项华中、李念宁、王丽君、高健、王成、金涛、郑刚、武杰、付东翔、张大伟、庄松林、陈家璧</t>
    <phoneticPr fontId="17" type="noConversion"/>
  </si>
  <si>
    <t>20190123</t>
    <phoneticPr fontId="17" type="noConversion"/>
  </si>
  <si>
    <t>金涛</t>
    <phoneticPr fontId="17" type="noConversion"/>
  </si>
  <si>
    <t>20201110</t>
    <phoneticPr fontId="17" type="noConversion"/>
  </si>
  <si>
    <t>4089018</t>
    <phoneticPr fontId="17" type="noConversion"/>
  </si>
  <si>
    <t>463</t>
  </si>
  <si>
    <t>2019100569871</t>
    <phoneticPr fontId="17" type="noConversion"/>
  </si>
  <si>
    <t>微小滚转角与直线度同步高精度测量干涉仪以及测量方法</t>
    <phoneticPr fontId="17" type="noConversion"/>
  </si>
  <si>
    <t>金涛、韩梦莹、侯文玫</t>
    <phoneticPr fontId="17" type="noConversion"/>
  </si>
  <si>
    <t>20190122</t>
    <phoneticPr fontId="17" type="noConversion"/>
  </si>
  <si>
    <t>4085963</t>
    <phoneticPr fontId="17" type="noConversion"/>
  </si>
  <si>
    <t>530</t>
    <phoneticPr fontId="17" type="noConversion"/>
  </si>
  <si>
    <t>201221</t>
    <phoneticPr fontId="17" type="noConversion"/>
  </si>
  <si>
    <t>2018107128305</t>
    <phoneticPr fontId="17" type="noConversion"/>
  </si>
  <si>
    <t>一种双向液压控制的上肢康复装置及其控制方法</t>
    <phoneticPr fontId="17" type="noConversion"/>
  </si>
  <si>
    <t>李峰、董林、王伟红</t>
    <phoneticPr fontId="17" type="noConversion"/>
  </si>
  <si>
    <t>20180629</t>
    <phoneticPr fontId="17" type="noConversion"/>
  </si>
  <si>
    <t>李峰</t>
    <phoneticPr fontId="17" type="noConversion"/>
  </si>
  <si>
    <t>20201113</t>
    <phoneticPr fontId="17" type="noConversion"/>
  </si>
  <si>
    <t>4091368</t>
    <phoneticPr fontId="17" type="noConversion"/>
  </si>
  <si>
    <t>340</t>
    <phoneticPr fontId="17" type="noConversion"/>
  </si>
  <si>
    <t>2018108565910</t>
    <phoneticPr fontId="17" type="noConversion"/>
  </si>
  <si>
    <t>一种基于硅球及光子晶体负折射效应的亚波长成像器件</t>
  </si>
  <si>
    <t>雷雨、梁斌明、庄松林</t>
  </si>
  <si>
    <t>20180731</t>
    <phoneticPr fontId="17" type="noConversion"/>
  </si>
  <si>
    <t>雷雨15316059386  潘斌明13917620722</t>
    <phoneticPr fontId="17" type="noConversion"/>
  </si>
  <si>
    <t>梁斌明</t>
    <phoneticPr fontId="17" type="noConversion"/>
  </si>
  <si>
    <t>20200619</t>
    <phoneticPr fontId="17" type="noConversion"/>
  </si>
  <si>
    <t>291</t>
  </si>
  <si>
    <t>2018104999893</t>
  </si>
  <si>
    <t>一种基于激光扫描仪的车灯与车身间隙的测量系统及方法</t>
  </si>
  <si>
    <t>林玉莹,穆平安,戴曙光</t>
  </si>
  <si>
    <t>20180523</t>
    <phoneticPr fontId="17" type="noConversion"/>
  </si>
  <si>
    <t xml:space="preserve">林玉莹 13916363743 </t>
  </si>
  <si>
    <t>穆平安</t>
    <phoneticPr fontId="17" type="noConversion"/>
  </si>
  <si>
    <t>230</t>
  </si>
  <si>
    <t>201711033283X</t>
  </si>
  <si>
    <t xml:space="preserve">基于二维电子浓度调制的太赫兹近场辐射增强装置 </t>
  </si>
  <si>
    <t xml:space="preserve">刘志佳、彭滟、朱亦鸣、孙召召、寇天一、肖海成、唐心雨、刘可盈、庄松林 </t>
  </si>
  <si>
    <t>20171030</t>
    <phoneticPr fontId="17" type="noConversion"/>
  </si>
  <si>
    <t>彭滟13774443452</t>
  </si>
  <si>
    <t>彭滟</t>
    <phoneticPr fontId="17" type="noConversion"/>
  </si>
  <si>
    <t>259</t>
  </si>
  <si>
    <t>2017108594834</t>
  </si>
  <si>
    <t>太赫兹光谱定量检测血液中血脂含量的分析方法</t>
  </si>
  <si>
    <t>彭滟、朱亦鸣、汪丽平、阳晴柔、赵佳宇、刘志佳、刘扬、唐心雨、刘可盈、郭琳、庄松林</t>
  </si>
  <si>
    <t>20170921</t>
    <phoneticPr fontId="17" type="noConversion"/>
  </si>
  <si>
    <t>518</t>
  </si>
  <si>
    <t>US10641703B2</t>
    <phoneticPr fontId="17" type="noConversion"/>
  </si>
  <si>
    <t>生物样品太赫兹波段吸收光谱信号增加方法</t>
    <phoneticPr fontId="17" type="noConversion"/>
  </si>
  <si>
    <t>彭滟、张腾飞、朱亦鸣、徐博伟、陈万青、戚彬彬、张秀平</t>
    <phoneticPr fontId="17" type="noConversion"/>
  </si>
  <si>
    <t>20180630</t>
    <phoneticPr fontId="17" type="noConversion"/>
  </si>
  <si>
    <t>US20180306712A1</t>
    <phoneticPr fontId="17" type="noConversion"/>
  </si>
  <si>
    <t>519</t>
  </si>
  <si>
    <t>US10663397B2</t>
    <phoneticPr fontId="17" type="noConversion"/>
  </si>
  <si>
    <t>基于空心材料波导光纤的太赫兹波信号增强方法及装置</t>
    <phoneticPr fontId="17" type="noConversion"/>
  </si>
  <si>
    <t>彭滟、徐博伟、朱亦鸣、张腾飞、陈万青、戚彬彬、庄松林</t>
    <phoneticPr fontId="17" type="noConversion"/>
  </si>
  <si>
    <t>20190125</t>
    <phoneticPr fontId="17" type="noConversion"/>
  </si>
  <si>
    <t>20200526</t>
    <phoneticPr fontId="17" type="noConversion"/>
  </si>
  <si>
    <t>US20190154575A1</t>
    <phoneticPr fontId="17" type="noConversion"/>
  </si>
  <si>
    <t>201710396702X</t>
  </si>
  <si>
    <t>一种基于Turbo码的信号非均匀误码保护方法</t>
  </si>
  <si>
    <t>秦川 肖群、孙佳忆、孙美慧、何志红、张雅蕾</t>
  </si>
  <si>
    <t>秦川  13918588359</t>
  </si>
  <si>
    <t>秦川</t>
    <phoneticPr fontId="17" type="noConversion"/>
  </si>
  <si>
    <t>501</t>
  </si>
  <si>
    <t>2019100859323</t>
    <phoneticPr fontId="17" type="noConversion"/>
  </si>
  <si>
    <t>应用于旋转变压器的电压检测装置及工作方法</t>
  </si>
  <si>
    <t>秦晓飞 张一鹏 郭海洋 郑超阳 吴承梓</t>
  </si>
  <si>
    <t>20190129</t>
    <phoneticPr fontId="17" type="noConversion"/>
  </si>
  <si>
    <t>秦晓飞</t>
    <phoneticPr fontId="17" type="noConversion"/>
  </si>
  <si>
    <t>20201124</t>
    <phoneticPr fontId="17" type="noConversion"/>
  </si>
  <si>
    <t>4112244</t>
    <phoneticPr fontId="17" type="noConversion"/>
  </si>
  <si>
    <t>266</t>
  </si>
  <si>
    <t>2018104802669</t>
    <phoneticPr fontId="17" type="noConversion"/>
  </si>
  <si>
    <t>参考面平面度检验的优化方法</t>
  </si>
  <si>
    <t>盛斌、黄元申、吕昊宇、刘安琪、李红叶</t>
  </si>
  <si>
    <t>盛斌13817025778</t>
  </si>
  <si>
    <t>盛斌</t>
    <phoneticPr fontId="17" type="noConversion"/>
  </si>
  <si>
    <t>153</t>
  </si>
  <si>
    <t>2016104428169</t>
  </si>
  <si>
    <t>基于网络结构相似性的推荐系统评分预测与推荐算法</t>
  </si>
  <si>
    <t>苏湛 艾均</t>
  </si>
  <si>
    <t>20160620</t>
    <phoneticPr fontId="17" type="noConversion"/>
  </si>
  <si>
    <t>艾均18621381082</t>
  </si>
  <si>
    <t>苏湛</t>
    <phoneticPr fontId="17" type="noConversion"/>
  </si>
  <si>
    <t>3641248</t>
    <phoneticPr fontId="17" type="noConversion"/>
  </si>
  <si>
    <t>481</t>
  </si>
  <si>
    <t>2018110876886</t>
    <phoneticPr fontId="17" type="noConversion"/>
  </si>
  <si>
    <t>一种传感装置</t>
  </si>
  <si>
    <t xml:space="preserve">苗玉 王冠学 吴蓓 隋国荣 高秀敏 </t>
  </si>
  <si>
    <t>20160830</t>
    <phoneticPr fontId="17" type="noConversion"/>
  </si>
  <si>
    <t>隋国荣</t>
    <phoneticPr fontId="17" type="noConversion"/>
  </si>
  <si>
    <t>4128065</t>
    <phoneticPr fontId="17" type="noConversion"/>
  </si>
  <si>
    <t>54</t>
  </si>
  <si>
    <t>2016110062126</t>
  </si>
  <si>
    <t>食物晾晒装置</t>
  </si>
  <si>
    <t>孙红  汤卿</t>
  </si>
  <si>
    <t>汤卿  15072596996</t>
  </si>
  <si>
    <t>孙红</t>
    <phoneticPr fontId="17" type="noConversion"/>
  </si>
  <si>
    <t>2017100799963</t>
  </si>
  <si>
    <t>智能树木修剪机器人及设备</t>
  </si>
  <si>
    <t>孟佳伟、孙红</t>
  </si>
  <si>
    <t>孟佳伟   18221838637</t>
  </si>
  <si>
    <t>276</t>
  </si>
  <si>
    <t>2019101805532</t>
  </si>
  <si>
    <t>一种时变非线性小车-吊重防摇控制装置及防摇控制方法</t>
  </si>
  <si>
    <r>
      <rPr>
        <sz val="10"/>
        <rFont val="宋体"/>
        <family val="3"/>
        <charset val="134"/>
      </rPr>
      <t>孙玉国</t>
    </r>
    <r>
      <rPr>
        <sz val="10"/>
        <rFont val="Arial"/>
        <family val="2"/>
      </rPr>
      <t xml:space="preserve"> </t>
    </r>
    <r>
      <rPr>
        <sz val="10"/>
        <rFont val="宋体"/>
        <family val="3"/>
        <charset val="134"/>
      </rPr>
      <t>刘海江</t>
    </r>
  </si>
  <si>
    <t>上海伯瑞杰知识产权代理公司</t>
  </si>
  <si>
    <t>20190311</t>
    <phoneticPr fontId="17" type="noConversion"/>
  </si>
  <si>
    <r>
      <rPr>
        <sz val="10"/>
        <rFont val="宋体"/>
        <family val="3"/>
        <charset val="134"/>
      </rPr>
      <t>孙玉国</t>
    </r>
    <r>
      <rPr>
        <sz val="10"/>
        <rFont val="Arial"/>
        <family val="2"/>
      </rPr>
      <t xml:space="preserve"> 13816798569</t>
    </r>
  </si>
  <si>
    <t>孙玉国</t>
    <phoneticPr fontId="17" type="noConversion"/>
  </si>
  <si>
    <t>384</t>
  </si>
  <si>
    <t>201029</t>
    <phoneticPr fontId="17" type="noConversion"/>
  </si>
  <si>
    <t>2019105417381</t>
    <phoneticPr fontId="17" type="noConversion"/>
  </si>
  <si>
    <t>一种基于开环防摇控制算法的起重机控制方法</t>
    <phoneticPr fontId="17" type="noConversion"/>
  </si>
  <si>
    <t>孙玉国、刘海江、卢凤娇、卜凡舟</t>
    <phoneticPr fontId="17" type="noConversion"/>
  </si>
  <si>
    <t>20190621</t>
    <phoneticPr fontId="17" type="noConversion"/>
  </si>
  <si>
    <t>20200728</t>
    <phoneticPr fontId="17" type="noConversion"/>
  </si>
  <si>
    <t>3909180</t>
    <phoneticPr fontId="17" type="noConversion"/>
  </si>
  <si>
    <t>252</t>
  </si>
  <si>
    <t>2016111027543</t>
  </si>
  <si>
    <t>标准单元库时序测试电路布局结构及布局方法</t>
  </si>
  <si>
    <t>王宁、张坤 、谢继龙 、陈明明 、陈加骏 、许涛 、唐小玉 、贾宏志</t>
  </si>
  <si>
    <t>20161205</t>
    <phoneticPr fontId="17" type="noConversion"/>
  </si>
  <si>
    <t>张坤18817365596；王宁15921898581</t>
  </si>
  <si>
    <t>王宁</t>
    <phoneticPr fontId="17" type="noConversion"/>
  </si>
  <si>
    <t>191230</t>
    <phoneticPr fontId="17" type="noConversion"/>
  </si>
  <si>
    <t>2016103635087</t>
  </si>
  <si>
    <t>人体动作的局部特征表示方法及其在行为识别的应用</t>
  </si>
  <si>
    <t>王永雄  曾艳</t>
  </si>
  <si>
    <t>2016德</t>
  </si>
  <si>
    <t>20160527</t>
    <phoneticPr fontId="17" type="noConversion"/>
  </si>
  <si>
    <t>王永雄</t>
    <phoneticPr fontId="17" type="noConversion"/>
  </si>
  <si>
    <t>2016106629105</t>
  </si>
  <si>
    <t>移动机器人室内定位系统及其计算方法</t>
  </si>
  <si>
    <t>王永雄 张彬  邵翔  丁德锐  张孙杰</t>
  </si>
  <si>
    <t>20160812</t>
    <phoneticPr fontId="17" type="noConversion"/>
  </si>
  <si>
    <t>362</t>
  </si>
  <si>
    <t>2017111197553</t>
    <phoneticPr fontId="17" type="noConversion"/>
  </si>
  <si>
    <t>基于自适应动态窗口的移动机器人局部动态路径规划方法</t>
    <phoneticPr fontId="17" type="noConversion"/>
  </si>
  <si>
    <t>王永雄、田永永、李梁华、魏国亮</t>
    <phoneticPr fontId="17" type="noConversion"/>
  </si>
  <si>
    <t>20171114</t>
    <phoneticPr fontId="17" type="noConversion"/>
  </si>
  <si>
    <t>20200929</t>
    <phoneticPr fontId="17" type="noConversion"/>
  </si>
  <si>
    <t>4011012</t>
    <phoneticPr fontId="17" type="noConversion"/>
  </si>
  <si>
    <t>241</t>
  </si>
  <si>
    <t>201711078544X</t>
  </si>
  <si>
    <t>基于视觉的智能机械臂物体抓取移动工作台</t>
  </si>
  <si>
    <t>余玉琴，魏国亮，李梁华，赵攀攀，何壮壮</t>
  </si>
  <si>
    <t>20171106</t>
    <phoneticPr fontId="17" type="noConversion"/>
  </si>
  <si>
    <t>余玉琴18917091829</t>
  </si>
  <si>
    <t>魏国亮</t>
    <phoneticPr fontId="17" type="noConversion"/>
  </si>
  <si>
    <t>201209</t>
    <phoneticPr fontId="17" type="noConversion"/>
  </si>
  <si>
    <t>2018112969546</t>
    <phoneticPr fontId="17" type="noConversion"/>
  </si>
  <si>
    <t>基于卡尔曼滤波算法的室内环境基站坐标位置标定方法</t>
    <phoneticPr fontId="17" type="noConversion"/>
  </si>
  <si>
    <t xml:space="preserve">田昕、魏国亮、宋燕、丁德锐 </t>
    <phoneticPr fontId="17" type="noConversion"/>
  </si>
  <si>
    <t>20181101</t>
    <phoneticPr fontId="17" type="noConversion"/>
  </si>
  <si>
    <t>20201110</t>
    <phoneticPr fontId="17" type="noConversion"/>
  </si>
  <si>
    <t>4082866</t>
    <phoneticPr fontId="17" type="noConversion"/>
  </si>
  <si>
    <t>507</t>
  </si>
  <si>
    <t>2017109706339</t>
    <phoneticPr fontId="17" type="noConversion"/>
  </si>
  <si>
    <t xml:space="preserve">基于非视距环境下超宽频测距实现室内定位的系统与方法 </t>
  </si>
  <si>
    <t>田昕 、魏国亮、管启、冯汉、余玉琴</t>
  </si>
  <si>
    <t>20171018</t>
    <phoneticPr fontId="17" type="noConversion"/>
  </si>
  <si>
    <t>20201124</t>
    <phoneticPr fontId="17" type="noConversion"/>
  </si>
  <si>
    <t>4113165</t>
    <phoneticPr fontId="17" type="noConversion"/>
  </si>
  <si>
    <t>280</t>
  </si>
  <si>
    <t>2018109044997</t>
    <phoneticPr fontId="17" type="noConversion"/>
  </si>
  <si>
    <t>一种超级复消色差超表面复合微透镜</t>
  </si>
  <si>
    <t>文静；刘仕良；张大伟</t>
  </si>
  <si>
    <t>20180809</t>
    <phoneticPr fontId="17" type="noConversion"/>
  </si>
  <si>
    <t>文静</t>
    <phoneticPr fontId="17" type="noConversion"/>
  </si>
  <si>
    <t>443</t>
  </si>
  <si>
    <t>201126</t>
    <phoneticPr fontId="17" type="noConversion"/>
  </si>
  <si>
    <t>2018109154357</t>
    <phoneticPr fontId="17" type="noConversion"/>
  </si>
  <si>
    <t>一种复合材料相位板的飞秒激光双光子加工与制作方法</t>
  </si>
  <si>
    <t>文静；陈磊；余彬彬；张大伟</t>
  </si>
  <si>
    <t>20180813</t>
    <phoneticPr fontId="17" type="noConversion"/>
  </si>
  <si>
    <t>20201030</t>
    <phoneticPr fontId="17" type="noConversion"/>
  </si>
  <si>
    <t>4059766</t>
    <phoneticPr fontId="17" type="noConversion"/>
  </si>
  <si>
    <t>370</t>
  </si>
  <si>
    <t>201028</t>
  </si>
  <si>
    <t>2017104185890</t>
    <phoneticPr fontId="17" type="noConversion"/>
  </si>
  <si>
    <t>基于健康状态的机器人手臂实时保养方法</t>
  </si>
  <si>
    <r>
      <rPr>
        <sz val="10"/>
        <rFont val="宋体"/>
        <family val="3"/>
        <charset val="134"/>
      </rPr>
      <t>郭胜男</t>
    </r>
    <r>
      <rPr>
        <sz val="10"/>
        <rFont val="Arial"/>
        <family val="2"/>
      </rPr>
      <t xml:space="preserve"> </t>
    </r>
    <r>
      <rPr>
        <sz val="10"/>
        <rFont val="宋体"/>
        <family val="3"/>
        <charset val="134"/>
      </rPr>
      <t>、邬春学</t>
    </r>
    <phoneticPr fontId="17" type="noConversion"/>
  </si>
  <si>
    <t>20170606</t>
    <phoneticPr fontId="17" type="noConversion"/>
  </si>
  <si>
    <t>邬春学</t>
    <phoneticPr fontId="17" type="noConversion"/>
  </si>
  <si>
    <t>20201009</t>
    <phoneticPr fontId="17" type="noConversion"/>
  </si>
  <si>
    <t>4025130</t>
    <phoneticPr fontId="17" type="noConversion"/>
  </si>
  <si>
    <t>459</t>
  </si>
  <si>
    <t>2018110999689</t>
    <phoneticPr fontId="17" type="noConversion"/>
  </si>
  <si>
    <t>一种基于单目测量的3D焊接定位系统及其控制方法</t>
  </si>
  <si>
    <t>吴俊杰，邬春学</t>
  </si>
  <si>
    <t>20180920</t>
    <phoneticPr fontId="17" type="noConversion"/>
  </si>
  <si>
    <t>4087827</t>
    <phoneticPr fontId="17" type="noConversion"/>
  </si>
  <si>
    <t>2020</t>
    <phoneticPr fontId="17" type="noConversion"/>
  </si>
  <si>
    <t>133</t>
  </si>
  <si>
    <t>200514</t>
    <phoneticPr fontId="17" type="noConversion"/>
  </si>
  <si>
    <t>2017107858430</t>
  </si>
  <si>
    <t>一种钙钛矿晶体纳米线的制备方法</t>
  </si>
  <si>
    <t>徐公杰、蔡斌、颜骥宇、田甜、吕旭东</t>
  </si>
  <si>
    <t>20170904</t>
    <phoneticPr fontId="17" type="noConversion"/>
  </si>
  <si>
    <t>徐公杰13818646578 </t>
  </si>
  <si>
    <t>徐公杰</t>
    <phoneticPr fontId="17" type="noConversion"/>
  </si>
  <si>
    <t>20200121</t>
    <phoneticPr fontId="17" type="noConversion"/>
  </si>
  <si>
    <t>3673784</t>
    <phoneticPr fontId="17" type="noConversion"/>
  </si>
  <si>
    <t>550</t>
    <phoneticPr fontId="17" type="noConversion"/>
  </si>
  <si>
    <t>201221</t>
    <phoneticPr fontId="17" type="noConversion"/>
  </si>
  <si>
    <t>2016104749121</t>
  </si>
  <si>
    <t>事件收集方法</t>
  </si>
  <si>
    <t>杨桂松 何杏宇 王丽君 蒋林华 景鑫 杨佳敏</t>
  </si>
  <si>
    <t>20160624</t>
    <phoneticPr fontId="17" type="noConversion"/>
  </si>
  <si>
    <t>杨桂松</t>
    <phoneticPr fontId="17" type="noConversion"/>
  </si>
  <si>
    <t>20201117</t>
    <phoneticPr fontId="17" type="noConversion"/>
  </si>
  <si>
    <t>4098953</t>
    <phoneticPr fontId="17" type="noConversion"/>
  </si>
  <si>
    <t>2017105193413</t>
  </si>
  <si>
    <t>一种颗粒温度和颗粒运动同步测量装置和方法</t>
  </si>
  <si>
    <t>侯鹏 杨晖  李然</t>
  </si>
  <si>
    <t>20170630</t>
    <phoneticPr fontId="17" type="noConversion"/>
  </si>
  <si>
    <t>杨晖   13816233624</t>
  </si>
  <si>
    <t>杨晖</t>
    <phoneticPr fontId="17" type="noConversion"/>
  </si>
  <si>
    <t>2018101313177</t>
    <phoneticPr fontId="17" type="noConversion"/>
  </si>
  <si>
    <t>基于维诺图的粒子图像测速方法及装置</t>
  </si>
  <si>
    <t>杨晖，宋健，李然</t>
  </si>
  <si>
    <t>杨晖13816233624</t>
  </si>
  <si>
    <t>272</t>
  </si>
  <si>
    <t>2018101288118</t>
    <phoneticPr fontId="17" type="noConversion"/>
  </si>
  <si>
    <t>高温气冷堆颗粒流速度场测量装置及方法</t>
  </si>
  <si>
    <t>杨晖 张言杰 李然 孙其诚</t>
  </si>
  <si>
    <t>466</t>
  </si>
  <si>
    <t>2019102215585</t>
    <phoneticPr fontId="17" type="noConversion"/>
  </si>
  <si>
    <t>颗粒微小位移测量装置及测量细微颗粒产生位移的方法</t>
  </si>
  <si>
    <t>李然 汪琦 杨晖</t>
  </si>
  <si>
    <t>20190322</t>
    <phoneticPr fontId="17" type="noConversion"/>
  </si>
  <si>
    <t>4059621</t>
    <phoneticPr fontId="17" type="noConversion"/>
  </si>
  <si>
    <t>113</t>
  </si>
  <si>
    <t>2018100046658</t>
  </si>
  <si>
    <t>增益谱带快速切换且精细致可调的光参量振荡器</t>
  </si>
  <si>
    <t xml:space="preserve">杨康文，郑世凯，叶蓬勃，郝强，曾和平
</t>
  </si>
  <si>
    <t>杨康文15000116487</t>
  </si>
  <si>
    <t>杨康文</t>
    <phoneticPr fontId="17" type="noConversion"/>
  </si>
  <si>
    <t>20200320</t>
    <phoneticPr fontId="17" type="noConversion"/>
  </si>
  <si>
    <t>3724192</t>
    <phoneticPr fontId="17" type="noConversion"/>
  </si>
  <si>
    <t>210</t>
  </si>
  <si>
    <t>2018106067728</t>
    <phoneticPr fontId="17" type="noConversion"/>
  </si>
  <si>
    <t>多功能相干拉曼散射生物成像光源</t>
  </si>
  <si>
    <t>沈悦，杨康文，吴昱兴，钟钰翠，郝强，曾和平</t>
  </si>
  <si>
    <t>233</t>
  </si>
  <si>
    <t>2018107302284</t>
    <phoneticPr fontId="17" type="noConversion"/>
  </si>
  <si>
    <t>基于光子晶体光纤的受激拉曼散射成像光源</t>
  </si>
  <si>
    <t xml:space="preserve">杨康文，吴昱兴，沈悦，郝强，曾和平
</t>
  </si>
  <si>
    <t>245</t>
  </si>
  <si>
    <t>2018101682400</t>
    <phoneticPr fontId="17" type="noConversion"/>
  </si>
  <si>
    <t>同步高分辨多波长相干反斯托克斯拉曼散射光源</t>
  </si>
  <si>
    <t>杨康文，叶蓬勃，郝强，曾和平</t>
  </si>
  <si>
    <r>
      <t>3</t>
    </r>
    <r>
      <rPr>
        <sz val="11"/>
        <color theme="1"/>
        <rFont val="宋体"/>
        <family val="3"/>
        <charset val="134"/>
        <scheme val="minor"/>
      </rPr>
      <t>852910</t>
    </r>
    <phoneticPr fontId="17" type="noConversion"/>
  </si>
  <si>
    <t>271</t>
  </si>
  <si>
    <t>2018102658127</t>
    <phoneticPr fontId="17" type="noConversion"/>
  </si>
  <si>
    <t>用于受激拉曼散射的全光纤低重频参量振荡器</t>
  </si>
  <si>
    <t>杨康文，郑世凯，沈悦 李海，郝强，曾和平</t>
  </si>
  <si>
    <t>20180328</t>
    <phoneticPr fontId="17" type="noConversion"/>
  </si>
  <si>
    <t>374</t>
  </si>
  <si>
    <t>2018103065383</t>
    <phoneticPr fontId="17" type="noConversion"/>
  </si>
  <si>
    <t>频谱高分辨相干反斯托克斯拉曼散射光源实现方法</t>
  </si>
  <si>
    <t xml:space="preserve">杨康文、蒋杰世、沈悦、郝强、曾和平
</t>
    <phoneticPr fontId="17" type="noConversion"/>
  </si>
  <si>
    <t>20180408</t>
    <phoneticPr fontId="17" type="noConversion"/>
  </si>
  <si>
    <t>4020439</t>
    <phoneticPr fontId="17" type="noConversion"/>
  </si>
  <si>
    <t>2017108863690</t>
    <phoneticPr fontId="17" type="noConversion"/>
  </si>
  <si>
    <t>快速检测返波管太赫兹输出频率不稳定性的装置及其方法</t>
  </si>
  <si>
    <t>舒天娇 郭旭光 游冠军 朱亦鸣</t>
  </si>
  <si>
    <t>郭旭光  13764407806</t>
  </si>
  <si>
    <t>游冠军</t>
    <phoneticPr fontId="17" type="noConversion"/>
  </si>
  <si>
    <t>227</t>
  </si>
  <si>
    <t>2019101405972</t>
  </si>
  <si>
    <t>基于光纤拉曼增益的可调谐多波长飞秒光梳光源</t>
  </si>
  <si>
    <t>袁帅 王莉荣 周锋全 徐晖 聂源 曽和平</t>
  </si>
  <si>
    <t>20190226</t>
    <phoneticPr fontId="17" type="noConversion"/>
  </si>
  <si>
    <t>王莉荣  13120532079</t>
  </si>
  <si>
    <t>袁帅</t>
    <phoneticPr fontId="17" type="noConversion"/>
  </si>
  <si>
    <t>200604</t>
    <phoneticPr fontId="17" type="noConversion"/>
  </si>
  <si>
    <t>2018104431156</t>
  </si>
  <si>
    <t>一种小型化双光束超分辨光存储光路系统中相位板及装置</t>
  </si>
  <si>
    <t>余彬彬；文静；陈旭；王中阳；张大伟；阮昊</t>
  </si>
  <si>
    <t>20180510</t>
    <phoneticPr fontId="17" type="noConversion"/>
  </si>
  <si>
    <t xml:space="preserve">张大伟13764694608    </t>
  </si>
  <si>
    <t>20200519</t>
    <phoneticPr fontId="17" type="noConversion"/>
  </si>
  <si>
    <t>3800653</t>
    <phoneticPr fontId="17" type="noConversion"/>
  </si>
  <si>
    <t>2018104441209</t>
  </si>
  <si>
    <t>一种多光束超分辨光存储的小型化光路系统</t>
  </si>
  <si>
    <t>文静；余彬彬；张大伟；阮昊；王中阳；陈旭</t>
  </si>
  <si>
    <t>3803945</t>
    <phoneticPr fontId="17" type="noConversion"/>
  </si>
  <si>
    <t>247</t>
  </si>
  <si>
    <t>201810270572X</t>
    <phoneticPr fontId="17" type="noConversion"/>
  </si>
  <si>
    <t>电动车万能脚踏板装置</t>
  </si>
  <si>
    <t>黄宇豪 、麦家全、 杨一洲</t>
  </si>
  <si>
    <t>黄宇豪15801955391</t>
  </si>
  <si>
    <t>20200623</t>
    <phoneticPr fontId="17" type="noConversion"/>
  </si>
  <si>
    <t>152</t>
  </si>
  <si>
    <t>2017108544801</t>
  </si>
  <si>
    <t>基于压缩感知时间关联成像的对象认证方法</t>
  </si>
  <si>
    <t>康祎 张雷洪 李贝 占文杰</t>
  </si>
  <si>
    <t>20170920</t>
    <phoneticPr fontId="17" type="noConversion"/>
  </si>
  <si>
    <t>康祎15800913691</t>
  </si>
  <si>
    <r>
      <rPr>
        <sz val="10"/>
        <color rgb="FFFF0000"/>
        <rFont val="宋体"/>
        <family val="3"/>
        <charset val="134"/>
      </rPr>
      <t>张雷洪（</t>
    </r>
    <r>
      <rPr>
        <sz val="10"/>
        <color rgb="FFFF0000"/>
        <rFont val="Arial"/>
        <family val="2"/>
      </rPr>
      <t>2020</t>
    </r>
    <r>
      <rPr>
        <sz val="10"/>
        <color rgb="FFFF0000"/>
        <rFont val="宋体"/>
        <family val="3"/>
        <charset val="134"/>
      </rPr>
      <t>年已奖励）</t>
    </r>
    <phoneticPr fontId="17" type="noConversion"/>
  </si>
  <si>
    <t>20191224</t>
    <phoneticPr fontId="17" type="noConversion"/>
  </si>
  <si>
    <t>3641346</t>
    <phoneticPr fontId="17" type="noConversion"/>
  </si>
  <si>
    <t>191227</t>
    <phoneticPr fontId="17" type="noConversion"/>
  </si>
  <si>
    <t>2019SR1303590</t>
    <phoneticPr fontId="17" type="noConversion"/>
  </si>
  <si>
    <r>
      <rPr>
        <sz val="10"/>
        <rFont val="宋体"/>
        <family val="3"/>
        <charset val="134"/>
      </rPr>
      <t>图片样本制作软件</t>
    </r>
    <r>
      <rPr>
        <sz val="10"/>
        <rFont val="Arial"/>
        <family val="2"/>
      </rPr>
      <t>V0.1</t>
    </r>
    <phoneticPr fontId="17" type="noConversion"/>
  </si>
  <si>
    <t>软件著作权</t>
  </si>
  <si>
    <t>胡川飞</t>
    <phoneticPr fontId="17" type="noConversion"/>
  </si>
  <si>
    <t>20181022</t>
    <phoneticPr fontId="17" type="noConversion"/>
  </si>
  <si>
    <t>20191206</t>
    <phoneticPr fontId="17" type="noConversion"/>
  </si>
  <si>
    <t>4724347</t>
    <phoneticPr fontId="17" type="noConversion"/>
  </si>
  <si>
    <t>2019SR1286173</t>
    <phoneticPr fontId="17" type="noConversion"/>
  </si>
  <si>
    <t>校园综合信息服务系统V1.0</t>
    <phoneticPr fontId="17" type="noConversion"/>
  </si>
  <si>
    <t>曹春萍、康远路、卢悦、岑喆</t>
    <phoneticPr fontId="17" type="noConversion"/>
  </si>
  <si>
    <t>20191009</t>
    <phoneticPr fontId="17" type="noConversion"/>
  </si>
  <si>
    <r>
      <rPr>
        <sz val="10"/>
        <rFont val="宋体"/>
        <family val="3"/>
        <charset val="134"/>
      </rPr>
      <t>曹春萍</t>
    </r>
    <r>
      <rPr>
        <sz val="10"/>
        <rFont val="Arial"/>
        <family val="2"/>
      </rPr>
      <t>13918821562</t>
    </r>
    <phoneticPr fontId="17" type="noConversion"/>
  </si>
  <si>
    <t>曹春萍</t>
    <phoneticPr fontId="17" type="noConversion"/>
  </si>
  <si>
    <t>20191205</t>
    <phoneticPr fontId="17" type="noConversion"/>
  </si>
  <si>
    <t>4706930</t>
    <phoneticPr fontId="17" type="noConversion"/>
  </si>
  <si>
    <t>2019SR1286089</t>
    <phoneticPr fontId="17" type="noConversion"/>
  </si>
  <si>
    <r>
      <rPr>
        <sz val="10"/>
        <rFont val="宋体"/>
        <family val="3"/>
        <charset val="134"/>
      </rPr>
      <t>大学生</t>
    </r>
    <r>
      <rPr>
        <sz val="10"/>
        <rFont val="Arial"/>
        <family val="2"/>
      </rPr>
      <t>IT</t>
    </r>
    <r>
      <rPr>
        <sz val="10"/>
        <rFont val="宋体"/>
        <family val="3"/>
        <charset val="134"/>
      </rPr>
      <t>职业技能学习平台</t>
    </r>
    <r>
      <rPr>
        <sz val="10"/>
        <rFont val="Arial"/>
        <family val="2"/>
      </rPr>
      <t>V1.0</t>
    </r>
    <phoneticPr fontId="17" type="noConversion"/>
  </si>
  <si>
    <t>曹春萍、李丽、苑凯歌、岑喆</t>
    <phoneticPr fontId="17" type="noConversion"/>
  </si>
  <si>
    <t>20191011</t>
    <phoneticPr fontId="17" type="noConversion"/>
  </si>
  <si>
    <t>4706846</t>
    <phoneticPr fontId="17" type="noConversion"/>
  </si>
  <si>
    <t>2019SR1286110</t>
    <phoneticPr fontId="17" type="noConversion"/>
  </si>
  <si>
    <r>
      <rPr>
        <sz val="10"/>
        <rFont val="宋体"/>
        <family val="3"/>
        <charset val="134"/>
      </rPr>
      <t>前端微学堂软件【简称：前端微学堂】</t>
    </r>
    <r>
      <rPr>
        <sz val="10"/>
        <rFont val="Arial"/>
        <family val="2"/>
      </rPr>
      <t>V1.0</t>
    </r>
    <phoneticPr fontId="17" type="noConversion"/>
  </si>
  <si>
    <t>曹春萍、岑喆、李渝</t>
    <phoneticPr fontId="17" type="noConversion"/>
  </si>
  <si>
    <t>20191010</t>
    <phoneticPr fontId="17" type="noConversion"/>
  </si>
  <si>
    <t>4706867</t>
    <phoneticPr fontId="17" type="noConversion"/>
  </si>
  <si>
    <t>163</t>
  </si>
  <si>
    <t>200519</t>
    <phoneticPr fontId="17" type="noConversion"/>
  </si>
  <si>
    <t>2019SR1303661</t>
    <phoneticPr fontId="17" type="noConversion"/>
  </si>
  <si>
    <t>温室温湿度无线监测与调控系统</t>
    <phoneticPr fontId="17" type="noConversion"/>
  </si>
  <si>
    <t>刘前宏</t>
    <phoneticPr fontId="17" type="noConversion"/>
  </si>
  <si>
    <t>20191001</t>
    <phoneticPr fontId="17" type="noConversion"/>
  </si>
  <si>
    <t>4724418</t>
    <phoneticPr fontId="17" type="noConversion"/>
  </si>
  <si>
    <t>164</t>
  </si>
  <si>
    <t>200520</t>
    <phoneticPr fontId="17" type="noConversion"/>
  </si>
  <si>
    <t>2020SR0306579</t>
    <phoneticPr fontId="17" type="noConversion"/>
  </si>
  <si>
    <r>
      <rPr>
        <sz val="10"/>
        <rFont val="宋体"/>
        <family val="3"/>
        <charset val="134"/>
      </rPr>
      <t>基于</t>
    </r>
    <r>
      <rPr>
        <sz val="10"/>
        <rFont val="Arial"/>
        <family val="2"/>
      </rPr>
      <t>DPDK</t>
    </r>
    <r>
      <rPr>
        <sz val="10"/>
        <rFont val="宋体"/>
        <family val="3"/>
        <charset val="134"/>
      </rPr>
      <t>的监控系统</t>
    </r>
    <r>
      <rPr>
        <sz val="10"/>
        <rFont val="Arial"/>
        <family val="2"/>
      </rPr>
      <t>V1.0</t>
    </r>
    <phoneticPr fontId="17" type="noConversion"/>
  </si>
  <si>
    <t>陈庆奎、李翠、吴明杰、王李喜、姜海栗</t>
    <phoneticPr fontId="17" type="noConversion"/>
  </si>
  <si>
    <t>20190720</t>
    <phoneticPr fontId="17" type="noConversion"/>
  </si>
  <si>
    <r>
      <rPr>
        <sz val="10"/>
        <rFont val="宋体"/>
        <family val="3"/>
        <charset val="134"/>
      </rPr>
      <t>陈庆奎</t>
    </r>
    <r>
      <rPr>
        <sz val="10"/>
        <rFont val="Arial"/>
        <family val="2"/>
      </rPr>
      <t>13122381881</t>
    </r>
    <phoneticPr fontId="17" type="noConversion"/>
  </si>
  <si>
    <t>20200403</t>
    <phoneticPr fontId="17" type="noConversion"/>
  </si>
  <si>
    <t>5185275</t>
    <phoneticPr fontId="17" type="noConversion"/>
  </si>
  <si>
    <t>165</t>
  </si>
  <si>
    <t>2020SR0267717</t>
    <phoneticPr fontId="17" type="noConversion"/>
  </si>
  <si>
    <r>
      <rPr>
        <sz val="10"/>
        <rFont val="宋体"/>
        <family val="3"/>
        <charset val="134"/>
      </rPr>
      <t>基于</t>
    </r>
    <r>
      <rPr>
        <sz val="10"/>
        <rFont val="Arial"/>
        <family val="2"/>
      </rPr>
      <t>DPDK</t>
    </r>
    <r>
      <rPr>
        <sz val="10"/>
        <rFont val="宋体"/>
        <family val="3"/>
        <charset val="134"/>
      </rPr>
      <t>的集群组网及并行通信系统</t>
    </r>
    <r>
      <rPr>
        <sz val="10"/>
        <rFont val="Arial"/>
        <family val="2"/>
      </rPr>
      <t>V1.0</t>
    </r>
    <phoneticPr fontId="17" type="noConversion"/>
  </si>
  <si>
    <t>陈庆奎、姜海栗、吴明杰、涂聪、李翠</t>
    <phoneticPr fontId="17" type="noConversion"/>
  </si>
  <si>
    <t>20190705</t>
    <phoneticPr fontId="17" type="noConversion"/>
  </si>
  <si>
    <t>20200318</t>
    <phoneticPr fontId="17" type="noConversion"/>
  </si>
  <si>
    <t>5146413</t>
    <phoneticPr fontId="17" type="noConversion"/>
  </si>
  <si>
    <t>208</t>
  </si>
  <si>
    <t>2020SR0297903</t>
    <phoneticPr fontId="17" type="noConversion"/>
  </si>
  <si>
    <t>英语单词学习小助手平台</t>
    <phoneticPr fontId="17" type="noConversion"/>
  </si>
  <si>
    <r>
      <rPr>
        <sz val="10"/>
        <rFont val="宋体"/>
        <family val="3"/>
        <charset val="134"/>
      </rPr>
      <t>曹春华</t>
    </r>
    <r>
      <rPr>
        <sz val="10"/>
        <rFont val="Arial"/>
        <family val="2"/>
      </rPr>
      <t xml:space="preserve"> </t>
    </r>
    <r>
      <rPr>
        <sz val="10"/>
        <rFont val="宋体"/>
        <family val="3"/>
        <charset val="134"/>
      </rPr>
      <t>苑凯歌</t>
    </r>
    <phoneticPr fontId="17" type="noConversion"/>
  </si>
  <si>
    <t>20191202</t>
    <phoneticPr fontId="17" type="noConversion"/>
  </si>
  <si>
    <t>20200331</t>
    <phoneticPr fontId="17" type="noConversion"/>
  </si>
  <si>
    <t>5176599</t>
    <phoneticPr fontId="17" type="noConversion"/>
  </si>
  <si>
    <t>342</t>
    <phoneticPr fontId="17" type="noConversion"/>
  </si>
  <si>
    <t>200928</t>
    <phoneticPr fontId="17" type="noConversion"/>
  </si>
  <si>
    <t>2020SR0964174</t>
    <phoneticPr fontId="17" type="noConversion"/>
  </si>
  <si>
    <r>
      <rPr>
        <sz val="10"/>
        <rFont val="宋体"/>
        <family val="3"/>
        <charset val="134"/>
      </rPr>
      <t>基于</t>
    </r>
    <r>
      <rPr>
        <sz val="10"/>
        <rFont val="Arial"/>
        <family val="2"/>
      </rPr>
      <t>Web</t>
    </r>
    <r>
      <rPr>
        <sz val="10"/>
        <rFont val="宋体"/>
        <family val="3"/>
        <charset val="134"/>
      </rPr>
      <t>的在线评测系统</t>
    </r>
    <phoneticPr fontId="17" type="noConversion"/>
  </si>
  <si>
    <t>张艳、金轩城</t>
    <phoneticPr fontId="17" type="noConversion"/>
  </si>
  <si>
    <t>20200526</t>
    <phoneticPr fontId="17" type="noConversion"/>
  </si>
  <si>
    <t>20200821</t>
    <phoneticPr fontId="17" type="noConversion"/>
  </si>
  <si>
    <t>5842870</t>
    <phoneticPr fontId="17" type="noConversion"/>
  </si>
  <si>
    <t>343</t>
    <phoneticPr fontId="17" type="noConversion"/>
  </si>
  <si>
    <t>2020SR0826289</t>
    <phoneticPr fontId="17" type="noConversion"/>
  </si>
  <si>
    <r>
      <t>SR</t>
    </r>
    <r>
      <rPr>
        <sz val="10"/>
        <rFont val="宋体"/>
        <family val="3"/>
        <charset val="134"/>
      </rPr>
      <t>系统——校园智能门禁系统</t>
    </r>
    <phoneticPr fontId="17" type="noConversion"/>
  </si>
  <si>
    <t>张艳、岳一鸣</t>
    <phoneticPr fontId="17" type="noConversion"/>
  </si>
  <si>
    <t>20200520</t>
    <phoneticPr fontId="17" type="noConversion"/>
  </si>
  <si>
    <t>20200724</t>
    <phoneticPr fontId="17" type="noConversion"/>
  </si>
  <si>
    <t>5704985</t>
    <phoneticPr fontId="17" type="noConversion"/>
  </si>
  <si>
    <t>344</t>
    <phoneticPr fontId="17" type="noConversion"/>
  </si>
  <si>
    <t>2020SR0826275</t>
    <phoneticPr fontId="17" type="noConversion"/>
  </si>
  <si>
    <r>
      <rPr>
        <sz val="10"/>
        <rFont val="宋体"/>
        <family val="3"/>
        <charset val="134"/>
      </rPr>
      <t>基于</t>
    </r>
    <r>
      <rPr>
        <sz val="10"/>
        <rFont val="Arial"/>
        <family val="2"/>
      </rPr>
      <t>Scrapy</t>
    </r>
    <r>
      <rPr>
        <sz val="10"/>
        <rFont val="宋体"/>
        <family val="3"/>
        <charset val="134"/>
      </rPr>
      <t>框架的电视节目收视率分析系统</t>
    </r>
    <phoneticPr fontId="17" type="noConversion"/>
  </si>
  <si>
    <r>
      <rPr>
        <sz val="10"/>
        <rFont val="宋体"/>
        <family val="3"/>
        <charset val="134"/>
      </rPr>
      <t>张艳</t>
    </r>
    <r>
      <rPr>
        <sz val="10"/>
        <rFont val="Arial"/>
        <family val="2"/>
      </rPr>
      <t xml:space="preserve"> </t>
    </r>
    <r>
      <rPr>
        <sz val="10"/>
        <rFont val="宋体"/>
        <family val="3"/>
        <charset val="134"/>
      </rPr>
      <t>司卓奇</t>
    </r>
    <phoneticPr fontId="17" type="noConversion"/>
  </si>
  <si>
    <t>5704971</t>
    <phoneticPr fontId="17" type="noConversion"/>
  </si>
  <si>
    <t>345</t>
    <phoneticPr fontId="17" type="noConversion"/>
  </si>
  <si>
    <t>2020SR0826282</t>
    <phoneticPr fontId="17" type="noConversion"/>
  </si>
  <si>
    <r>
      <t>MONITOR——</t>
    </r>
    <r>
      <rPr>
        <sz val="10"/>
        <rFont val="宋体"/>
        <family val="3"/>
        <charset val="134"/>
      </rPr>
      <t>基于物联网的人口流量检测小程序</t>
    </r>
    <phoneticPr fontId="17" type="noConversion"/>
  </si>
  <si>
    <t>张艳、黄靖涵</t>
    <phoneticPr fontId="17" type="noConversion"/>
  </si>
  <si>
    <t>20200503</t>
    <phoneticPr fontId="17" type="noConversion"/>
  </si>
  <si>
    <t>5704978</t>
    <phoneticPr fontId="17" type="noConversion"/>
  </si>
  <si>
    <t>436</t>
  </si>
  <si>
    <t>201125</t>
    <phoneticPr fontId="17" type="noConversion"/>
  </si>
  <si>
    <t>2020SR0654049</t>
    <phoneticPr fontId="17" type="noConversion"/>
  </si>
  <si>
    <t>智能收银管理系统软件</t>
    <phoneticPr fontId="17" type="noConversion"/>
  </si>
  <si>
    <t>孙红</t>
    <phoneticPr fontId="17" type="noConversion"/>
  </si>
  <si>
    <t>20200418</t>
    <phoneticPr fontId="17" type="noConversion"/>
  </si>
  <si>
    <t>20200619</t>
    <phoneticPr fontId="17" type="noConversion"/>
  </si>
  <si>
    <t>5532745</t>
    <phoneticPr fontId="17" type="noConversion"/>
  </si>
  <si>
    <t>437</t>
  </si>
  <si>
    <t>2020SR1054576</t>
    <phoneticPr fontId="17" type="noConversion"/>
  </si>
  <si>
    <t>基于深度图像的动作识别软件</t>
    <phoneticPr fontId="17" type="noConversion"/>
  </si>
  <si>
    <t>20200218</t>
    <phoneticPr fontId="17" type="noConversion"/>
  </si>
  <si>
    <t>20200907</t>
    <phoneticPr fontId="17" type="noConversion"/>
  </si>
  <si>
    <t>5933272</t>
    <phoneticPr fontId="17" type="noConversion"/>
  </si>
  <si>
    <t>438</t>
  </si>
  <si>
    <t>2020SR0184181</t>
    <phoneticPr fontId="17" type="noConversion"/>
  </si>
  <si>
    <r>
      <rPr>
        <sz val="10"/>
        <rFont val="宋体"/>
        <family val="3"/>
        <charset val="134"/>
      </rPr>
      <t>基于</t>
    </r>
    <r>
      <rPr>
        <sz val="10"/>
        <rFont val="Arial"/>
        <family val="2"/>
      </rPr>
      <t>Spring boot</t>
    </r>
    <r>
      <rPr>
        <sz val="10"/>
        <rFont val="宋体"/>
        <family val="3"/>
        <charset val="134"/>
      </rPr>
      <t>框架的工作量信息管理系统</t>
    </r>
    <phoneticPr fontId="17" type="noConversion"/>
  </si>
  <si>
    <t>20190918</t>
    <phoneticPr fontId="17" type="noConversion"/>
  </si>
  <si>
    <t>20200227</t>
    <phoneticPr fontId="17" type="noConversion"/>
  </si>
  <si>
    <t>5062877</t>
    <phoneticPr fontId="17" type="noConversion"/>
  </si>
  <si>
    <t>439</t>
  </si>
  <si>
    <t>2020SR0098572</t>
    <phoneticPr fontId="17" type="noConversion"/>
  </si>
  <si>
    <t>建筑智能检测信息管理软件</t>
    <phoneticPr fontId="17" type="noConversion"/>
  </si>
  <si>
    <t>20190928</t>
    <phoneticPr fontId="17" type="noConversion"/>
  </si>
  <si>
    <t>20200119</t>
    <phoneticPr fontId="17" type="noConversion"/>
  </si>
  <si>
    <t>4977268</t>
    <phoneticPr fontId="17" type="noConversion"/>
  </si>
  <si>
    <t>440</t>
  </si>
  <si>
    <t>2020SR0082156</t>
    <phoneticPr fontId="17" type="noConversion"/>
  </si>
  <si>
    <r>
      <rPr>
        <sz val="10"/>
        <rFont val="宋体"/>
        <family val="3"/>
        <charset val="134"/>
      </rPr>
      <t>基于</t>
    </r>
    <r>
      <rPr>
        <sz val="10"/>
        <rFont val="Arial"/>
        <family val="2"/>
      </rPr>
      <t>Bootstrap</t>
    </r>
    <r>
      <rPr>
        <sz val="10"/>
        <rFont val="宋体"/>
        <family val="3"/>
        <charset val="134"/>
      </rPr>
      <t>开票信息管理系统软件</t>
    </r>
    <phoneticPr fontId="17" type="noConversion"/>
  </si>
  <si>
    <t>20200116</t>
    <phoneticPr fontId="17" type="noConversion"/>
  </si>
  <si>
    <t>4960852</t>
    <phoneticPr fontId="17" type="noConversion"/>
  </si>
  <si>
    <t>447</t>
  </si>
  <si>
    <t>201202</t>
    <phoneticPr fontId="17" type="noConversion"/>
  </si>
  <si>
    <t>2020SR0080098</t>
    <phoneticPr fontId="17" type="noConversion"/>
  </si>
  <si>
    <t>二维码签到系统软件</t>
    <phoneticPr fontId="17" type="noConversion"/>
  </si>
  <si>
    <t>袁健</t>
    <phoneticPr fontId="17" type="noConversion"/>
  </si>
  <si>
    <t>20190123</t>
    <phoneticPr fontId="17" type="noConversion"/>
  </si>
  <si>
    <t>20200115</t>
    <phoneticPr fontId="17" type="noConversion"/>
  </si>
  <si>
    <t>4958794</t>
    <phoneticPr fontId="17" type="noConversion"/>
  </si>
  <si>
    <t>448</t>
  </si>
  <si>
    <t>2020SR1237158</t>
    <phoneticPr fontId="17" type="noConversion"/>
  </si>
  <si>
    <t>传统文化活动导师报名计费管理系统软件</t>
    <phoneticPr fontId="17" type="noConversion"/>
  </si>
  <si>
    <t>20190514</t>
    <phoneticPr fontId="17" type="noConversion"/>
  </si>
  <si>
    <t>20201021</t>
    <phoneticPr fontId="17" type="noConversion"/>
  </si>
  <si>
    <t>6115854</t>
    <phoneticPr fontId="17" type="noConversion"/>
  </si>
  <si>
    <t>449</t>
  </si>
  <si>
    <t>2020SR0073155</t>
    <phoneticPr fontId="17" type="noConversion"/>
  </si>
  <si>
    <t>人脸表情分析识别系统软件</t>
    <phoneticPr fontId="17" type="noConversion"/>
  </si>
  <si>
    <t>20190113</t>
    <phoneticPr fontId="17" type="noConversion"/>
  </si>
  <si>
    <t>4951851</t>
    <phoneticPr fontId="17" type="noConversion"/>
  </si>
  <si>
    <t>451</t>
  </si>
  <si>
    <t>201203</t>
    <phoneticPr fontId="17" type="noConversion"/>
  </si>
  <si>
    <t>2019SR1413828</t>
    <phoneticPr fontId="17" type="noConversion"/>
  </si>
  <si>
    <t>基于机器学习的物体识别软件</t>
    <phoneticPr fontId="17" type="noConversion"/>
  </si>
  <si>
    <t>陈玮</t>
    <phoneticPr fontId="17" type="noConversion"/>
  </si>
  <si>
    <t>20190607</t>
    <phoneticPr fontId="17" type="noConversion"/>
  </si>
  <si>
    <t>20191223</t>
    <phoneticPr fontId="17" type="noConversion"/>
  </si>
  <si>
    <t>4834585</t>
    <phoneticPr fontId="17" type="noConversion"/>
  </si>
  <si>
    <t>452</t>
  </si>
  <si>
    <t>201207</t>
    <phoneticPr fontId="17" type="noConversion"/>
  </si>
  <si>
    <t>2020SR0329612</t>
    <phoneticPr fontId="17" type="noConversion"/>
  </si>
  <si>
    <t>基于相似性与置信度的电影推荐后台系统</t>
    <phoneticPr fontId="17" type="noConversion"/>
  </si>
  <si>
    <t>艾均</t>
    <phoneticPr fontId="17" type="noConversion"/>
  </si>
  <si>
    <t>20190902</t>
    <phoneticPr fontId="17" type="noConversion"/>
  </si>
  <si>
    <t>20200414</t>
    <phoneticPr fontId="17" type="noConversion"/>
  </si>
  <si>
    <t>5208308</t>
    <phoneticPr fontId="17" type="noConversion"/>
  </si>
  <si>
    <t>453</t>
  </si>
  <si>
    <t>2020SR0329608</t>
    <phoneticPr fontId="17" type="noConversion"/>
  </si>
  <si>
    <t>基于构造社团加权的电影推荐后台系统</t>
    <phoneticPr fontId="17" type="noConversion"/>
  </si>
  <si>
    <t>20190901</t>
    <phoneticPr fontId="17" type="noConversion"/>
  </si>
  <si>
    <t>5208304</t>
    <phoneticPr fontId="17" type="noConversion"/>
  </si>
  <si>
    <t>201211</t>
    <phoneticPr fontId="17" type="noConversion"/>
  </si>
  <si>
    <t>2020SR1651312</t>
    <phoneticPr fontId="17" type="noConversion"/>
  </si>
  <si>
    <t>网上商城软件</t>
    <phoneticPr fontId="17" type="noConversion"/>
  </si>
  <si>
    <t>应捷、秦晨阳、刘欣禹</t>
    <phoneticPr fontId="17" type="noConversion"/>
  </si>
  <si>
    <t>20201126</t>
    <phoneticPr fontId="17" type="noConversion"/>
  </si>
  <si>
    <t>6452284</t>
    <phoneticPr fontId="17" type="noConversion"/>
  </si>
  <si>
    <t>2020SR1596867</t>
    <phoneticPr fontId="17" type="noConversion"/>
  </si>
  <si>
    <r>
      <t>Scorer Live</t>
    </r>
    <r>
      <rPr>
        <sz val="10"/>
        <rFont val="宋体"/>
        <family val="3"/>
        <charset val="134"/>
      </rPr>
      <t>钓鱼比赛计分系统软件</t>
    </r>
    <phoneticPr fontId="17" type="noConversion"/>
  </si>
  <si>
    <t>应捷、易斌郅</t>
    <phoneticPr fontId="17" type="noConversion"/>
  </si>
  <si>
    <t>20200501</t>
    <phoneticPr fontId="17" type="noConversion"/>
  </si>
  <si>
    <t>20201118</t>
    <phoneticPr fontId="17" type="noConversion"/>
  </si>
  <si>
    <t>6397839</t>
    <phoneticPr fontId="17" type="noConversion"/>
  </si>
  <si>
    <t>473</t>
  </si>
  <si>
    <t>2020SR1627611</t>
    <phoneticPr fontId="17" type="noConversion"/>
  </si>
  <si>
    <t>手机赛事管理系统</t>
    <phoneticPr fontId="17" type="noConversion"/>
  </si>
  <si>
    <t>应捷、郑乐芊</t>
    <phoneticPr fontId="17" type="noConversion"/>
  </si>
  <si>
    <t>20201016</t>
    <phoneticPr fontId="17" type="noConversion"/>
  </si>
  <si>
    <t>20201123</t>
    <phoneticPr fontId="17" type="noConversion"/>
  </si>
  <si>
    <t>6428583</t>
    <phoneticPr fontId="17" type="noConversion"/>
  </si>
  <si>
    <t>511</t>
  </si>
  <si>
    <t>2020SR0023890</t>
    <phoneticPr fontId="17" type="noConversion"/>
  </si>
  <si>
    <t>多路温度监测管理系统</t>
    <phoneticPr fontId="17" type="noConversion"/>
  </si>
  <si>
    <t>张伟、张婷婷、姚佳洪、陈泽龙</t>
    <phoneticPr fontId="17" type="noConversion"/>
  </si>
  <si>
    <t>20191025</t>
    <phoneticPr fontId="17" type="noConversion"/>
  </si>
  <si>
    <t>20200107</t>
    <phoneticPr fontId="17" type="noConversion"/>
  </si>
  <si>
    <t>4902586</t>
    <phoneticPr fontId="17" type="noConversion"/>
  </si>
  <si>
    <t>512</t>
  </si>
  <si>
    <t>2020SR0025818</t>
    <phoneticPr fontId="17" type="noConversion"/>
  </si>
  <si>
    <r>
      <rPr>
        <sz val="10"/>
        <rFont val="宋体"/>
        <family val="3"/>
        <charset val="134"/>
      </rPr>
      <t>基于</t>
    </r>
    <r>
      <rPr>
        <sz val="10"/>
        <rFont val="Arial"/>
        <family val="2"/>
      </rPr>
      <t>Web</t>
    </r>
    <r>
      <rPr>
        <sz val="10"/>
        <rFont val="宋体"/>
        <family val="3"/>
        <charset val="134"/>
      </rPr>
      <t>的停车场管理系统</t>
    </r>
    <phoneticPr fontId="17" type="noConversion"/>
  </si>
  <si>
    <t>张伟、朱景秀、张文凯李昊</t>
    <phoneticPr fontId="17" type="noConversion"/>
  </si>
  <si>
    <t>20191118</t>
    <phoneticPr fontId="17" type="noConversion"/>
  </si>
  <si>
    <t>4904514</t>
    <phoneticPr fontId="17" type="noConversion"/>
  </si>
  <si>
    <t>125</t>
  </si>
  <si>
    <t>光伏系统直流侧电弧故障检测系统</t>
  </si>
  <si>
    <t>实用新型专利</t>
  </si>
  <si>
    <t>夏鲲 张子涵 郭浩田 刘邦正</t>
  </si>
  <si>
    <t>20190801</t>
    <phoneticPr fontId="17" type="noConversion"/>
  </si>
  <si>
    <t>夏鲲13761119291</t>
  </si>
  <si>
    <t>夏鲲</t>
    <phoneticPr fontId="17" type="noConversion"/>
  </si>
  <si>
    <t>20200221</t>
    <phoneticPr fontId="17" type="noConversion"/>
  </si>
  <si>
    <t>10086977</t>
    <phoneticPr fontId="17" type="noConversion"/>
  </si>
  <si>
    <t>305</t>
  </si>
  <si>
    <t>单天线同频信号处理模组和多路信号传输装置</t>
    <phoneticPr fontId="17" type="noConversion"/>
  </si>
  <si>
    <t>实用新型专利</t>
    <phoneticPr fontId="17" type="noConversion"/>
  </si>
  <si>
    <t>董祥美；李铁栓；隋国荣；刘帆；陈薇伊；张远；雷欣玥；胡锦浩；安加婷；刘振峰；孙皓；丁毅凡；陈晟皓；李江；王星</t>
    <phoneticPr fontId="17" type="noConversion"/>
  </si>
  <si>
    <t>20200114</t>
    <phoneticPr fontId="17" type="noConversion"/>
  </si>
  <si>
    <t>389</t>
  </si>
  <si>
    <t>2019202206276</t>
    <phoneticPr fontId="17" type="noConversion"/>
  </si>
  <si>
    <t>用于发动机正时链条驱动系统的液压张紧器</t>
    <phoneticPr fontId="17" type="noConversion"/>
  </si>
  <si>
    <t>秦晨阳</t>
    <phoneticPr fontId="17" type="noConversion"/>
  </si>
  <si>
    <t>20190221</t>
    <phoneticPr fontId="17" type="noConversion"/>
  </si>
  <si>
    <t>20200131</t>
    <phoneticPr fontId="17" type="noConversion"/>
  </si>
  <si>
    <t>9982534</t>
    <phoneticPr fontId="17" type="noConversion"/>
  </si>
  <si>
    <t>497</t>
  </si>
  <si>
    <t>2020201338711</t>
    <phoneticPr fontId="17" type="noConversion"/>
  </si>
  <si>
    <t>自动摇扇支架</t>
    <phoneticPr fontId="17" type="noConversion"/>
  </si>
  <si>
    <t>应捷、王俊森、安泰屹</t>
    <phoneticPr fontId="17" type="noConversion"/>
  </si>
  <si>
    <t>20200120</t>
    <phoneticPr fontId="17" type="noConversion"/>
  </si>
  <si>
    <t>11634481</t>
    <phoneticPr fontId="17" type="noConversion"/>
  </si>
  <si>
    <t>著作名称</t>
  </si>
  <si>
    <t>著作类别</t>
  </si>
  <si>
    <t>成果类别</t>
  </si>
  <si>
    <t>归属学院名称</t>
  </si>
  <si>
    <t>出版国家（地区）</t>
  </si>
  <si>
    <t>出版地区</t>
  </si>
  <si>
    <t>出版社名称</t>
  </si>
  <si>
    <t>出版年月</t>
  </si>
  <si>
    <t>国际标准书号</t>
  </si>
  <si>
    <t>是否第一版</t>
  </si>
  <si>
    <t>学校排名</t>
  </si>
  <si>
    <t>著作总字数(千字)</t>
  </si>
  <si>
    <t>自动控制原理实验教程（硬件模拟与MATLAB仿真）</t>
  </si>
  <si>
    <t>教材</t>
  </si>
  <si>
    <t>机械工业出版社</t>
  </si>
  <si>
    <t>2020-08</t>
  </si>
  <si>
    <t>978-7-111-65968-6</t>
  </si>
  <si>
    <t>321.0000</t>
  </si>
  <si>
    <t>熊晓君-05085(校内教工,0.000000(千字)),杨晖-05892(校内教工,321.000000(千字)),</t>
  </si>
  <si>
    <t>程序设计方法与实践</t>
  </si>
  <si>
    <t>中国铁道出版社</t>
  </si>
  <si>
    <t>978-7-113-27405-4</t>
  </si>
  <si>
    <t>462.0000</t>
  </si>
  <si>
    <t>夏耘-04100(校内教工,102.000000(千字)),臧劲松-05370(校内教工,100.000000(千字)),黄小瑜-05359(校内教工,100.000000(千字)),黄春梅-03775(校内教工,80.000000(千字)),黄义萍-04110(校内教工,80.000000(千字)),</t>
  </si>
  <si>
    <t>05912</t>
  </si>
  <si>
    <t>夏耘</t>
    <phoneticPr fontId="3" type="noConversion"/>
  </si>
  <si>
    <t>03328</t>
    <phoneticPr fontId="2" type="noConversion"/>
  </si>
  <si>
    <t>02135</t>
    <phoneticPr fontId="2" type="noConversion"/>
  </si>
  <si>
    <t>05908</t>
    <phoneticPr fontId="2" type="noConversion"/>
  </si>
  <si>
    <t>05029</t>
    <phoneticPr fontId="2" type="noConversion"/>
  </si>
  <si>
    <t>05178</t>
    <phoneticPr fontId="2" type="noConversion"/>
  </si>
  <si>
    <t>曹春萍</t>
    <phoneticPr fontId="2" type="noConversion"/>
  </si>
  <si>
    <t>陈庆奎</t>
    <phoneticPr fontId="2" type="noConversion"/>
  </si>
  <si>
    <t>张艳</t>
    <phoneticPr fontId="2" type="noConversion"/>
  </si>
  <si>
    <t>孙红</t>
    <phoneticPr fontId="2" type="noConversion"/>
  </si>
  <si>
    <t>袁健</t>
    <phoneticPr fontId="2" type="noConversion"/>
  </si>
  <si>
    <t>陈玮</t>
    <phoneticPr fontId="2" type="noConversion"/>
  </si>
  <si>
    <t>艾均</t>
    <phoneticPr fontId="2" type="noConversion"/>
  </si>
  <si>
    <t>应捷</t>
    <phoneticPr fontId="2" type="noConversion"/>
  </si>
  <si>
    <t>张伟</t>
    <phoneticPr fontId="2" type="noConversion"/>
  </si>
  <si>
    <t>夏鲲</t>
    <phoneticPr fontId="2" type="noConversion"/>
  </si>
  <si>
    <t>董祥美</t>
    <phoneticPr fontId="2" type="noConversion"/>
  </si>
  <si>
    <t>应捷</t>
    <phoneticPr fontId="2" type="noConversion"/>
  </si>
  <si>
    <t>2019</t>
    <phoneticPr fontId="2" type="noConversion"/>
  </si>
  <si>
    <t>201510981972.8</t>
    <phoneticPr fontId="2" type="noConversion"/>
  </si>
  <si>
    <t>一种基于贝叶斯分类器的车载多障碍物分类装置及方法</t>
    <phoneticPr fontId="2" type="noConversion"/>
  </si>
  <si>
    <t>发明专利</t>
    <phoneticPr fontId="2" type="noConversion"/>
  </si>
  <si>
    <t>应捷、韩飞龙、朱丹丹</t>
    <phoneticPr fontId="17" type="noConversion"/>
  </si>
  <si>
    <t>20201223</t>
    <phoneticPr fontId="2" type="noConversion"/>
  </si>
  <si>
    <t>国际专利一项</t>
    <phoneticPr fontId="2" type="noConversion"/>
  </si>
  <si>
    <t>05200</t>
    <phoneticPr fontId="2" type="noConversion"/>
  </si>
  <si>
    <t>陈世平</t>
    <phoneticPr fontId="2" type="noConversion"/>
  </si>
  <si>
    <t>黄松</t>
    <phoneticPr fontId="2" type="noConversion"/>
  </si>
  <si>
    <t xml:space="preserve">李筠 </t>
  </si>
  <si>
    <t xml:space="preserve">罗玉强 </t>
  </si>
  <si>
    <t xml:space="preserve">马军山 </t>
  </si>
  <si>
    <t xml:space="preserve">王浩宇 </t>
  </si>
  <si>
    <t>魏国亮</t>
  </si>
  <si>
    <t>张大伟</t>
    <phoneticPr fontId="2" type="noConversion"/>
  </si>
  <si>
    <t>郑继红</t>
    <phoneticPr fontId="2" type="noConversion"/>
  </si>
  <si>
    <t>2个国际专利</t>
    <phoneticPr fontId="2" type="noConversion"/>
  </si>
  <si>
    <t>高丽萍</t>
  </si>
  <si>
    <t>黄春梅</t>
  </si>
  <si>
    <t>黄小瑜</t>
  </si>
  <si>
    <t>黄义萍</t>
  </si>
  <si>
    <t>李萍</t>
  </si>
  <si>
    <t>梁斌明</t>
  </si>
  <si>
    <t>王琦</t>
  </si>
  <si>
    <t>吴悰</t>
  </si>
  <si>
    <t>徐公杰</t>
  </si>
  <si>
    <t>杨赞</t>
  </si>
  <si>
    <t>张慧萍</t>
  </si>
  <si>
    <t>张艳</t>
  </si>
  <si>
    <t>曹春萍</t>
    <phoneticPr fontId="2" type="noConversion"/>
  </si>
  <si>
    <t>C类</t>
    <phoneticPr fontId="3" type="noConversion"/>
  </si>
  <si>
    <t>周亦敏</t>
    <phoneticPr fontId="2" type="noConversion"/>
  </si>
  <si>
    <t>邵咏妮</t>
    <phoneticPr fontId="2" type="noConversion"/>
  </si>
  <si>
    <t>06976</t>
    <phoneticPr fontId="2" type="noConversion"/>
  </si>
  <si>
    <t>2017 年中国内地电影复杂网络建模与分析</t>
  </si>
  <si>
    <t>Decentralized Collaborative Filtering Algorithms Based on Complex Network Modeling and Degree Centrality</t>
  </si>
  <si>
    <t>A类/SCI二区</t>
  </si>
  <si>
    <t>基于观点邻域状态变化的复杂网络传播与干扰模型</t>
  </si>
  <si>
    <t>Information Spreading with Disturbance in Complex Networks Based on State Change of Viewpoint Neighborhood</t>
  </si>
  <si>
    <t>基于"社交-机会"模型的个人财富积累影响因素仿真研究</t>
  </si>
  <si>
    <t>Simulation of the Role of Opportunities and Social Interaction in Individual Success</t>
  </si>
  <si>
    <t>An optical fiber-waveguide-fiber platform for ppt level evanescent field-based sensing</t>
  </si>
  <si>
    <t>A类/SCI一区</t>
  </si>
  <si>
    <t>DAST Optical Damage Tolerance Enhancement and Robust Lasing via Supramolecular Strategy</t>
  </si>
  <si>
    <t>基于随机森林与改进极限学习机的PM2.5浓度模型</t>
  </si>
  <si>
    <t>基于信息传播特性的新词发现方法研究</t>
  </si>
  <si>
    <t>B类/CSCD</t>
  </si>
  <si>
    <t>融合BSRU和ATT-CNN的化学物质与疾病的关系抽取方法</t>
  </si>
  <si>
    <t>A类/校定A类</t>
  </si>
  <si>
    <t>基于改进克隆选择算法的仓储布局优化设计</t>
  </si>
  <si>
    <t>RGV动态调度模型</t>
  </si>
  <si>
    <t>Intelligent RGV Dynamic Scheduling Strategy</t>
  </si>
  <si>
    <t>基于机器视觉的玻璃缺陷检测</t>
  </si>
  <si>
    <t>Glass defects inspection based on machine vision</t>
  </si>
  <si>
    <t>第二</t>
  </si>
  <si>
    <t>B类/校订B类</t>
  </si>
  <si>
    <t>Intracellular uptake of and sensing with SERS-active hybrid exosomes: insight into a role of metal nanoparticles</t>
  </si>
  <si>
    <t>Creating Photonic Cyclones</t>
  </si>
  <si>
    <t>B类/国外英文期刊上发表且尚未检索的学术论文</t>
  </si>
  <si>
    <t>"Python程序设计"课程教学中融入立德树人的探索与实践</t>
  </si>
  <si>
    <t>Exploration and Practice of Integration of Building Morality and Cultivating Talents into Python Programming Course</t>
  </si>
  <si>
    <t>其他/无</t>
  </si>
  <si>
    <t>Subwavelength focusing of a spatio-temporal wave packet with transverse orbital angular momentum</t>
  </si>
  <si>
    <t>3-D Printed Swastika-Shaped Ultrabroadband Water-Based Microwave Absorber</t>
  </si>
  <si>
    <t>Reconfigurable metamaterial for chirality switching and selective intensity modulation</t>
  </si>
  <si>
    <t>Smart Devices Based on the Soft Actuator with Nafion-Polypropylene-PDMS/Graphite Multilayer Structure</t>
  </si>
  <si>
    <t>A类/SCI三区</t>
  </si>
  <si>
    <t>Switchable 3D printed microwave metamaterial absorbers by mechanical rotation control</t>
  </si>
  <si>
    <t>The concealed intelligent switch based on 4D printed shape-memory polymers</t>
  </si>
  <si>
    <t>A类/SCI四区</t>
  </si>
  <si>
    <t>Critical Factors for In Vivo Measurements of Human Skin by Terahertz Attenuated Total Reflection Spectroscopy</t>
  </si>
  <si>
    <t>暗态多极赝局域等离子模式的太赫兹涡旋光激发</t>
  </si>
  <si>
    <t>Interaction between spoof localized surface plasmon and terahertz vortex beam</t>
  </si>
  <si>
    <t>Terahertz composite plasmonic slabs based on double-layer metallic gratings</t>
  </si>
  <si>
    <t>Terahertz on-chip sensing by exciting higher radial order spoof localized surface plasmons</t>
  </si>
  <si>
    <t>基于两级奇异值分解的鲁棒水印算法</t>
  </si>
  <si>
    <t>以创新能力培养为核心深化双语课教学改革</t>
  </si>
  <si>
    <t>基于SURF的ROI区域的可逆水印算法</t>
  </si>
  <si>
    <t>Reversible Watermarking Algorithm Based on SURF for ROI Region</t>
  </si>
  <si>
    <t>B类/校定B类</t>
  </si>
  <si>
    <t>基于IWT-SVD和BRISK的鲁棒图像水印算法</t>
  </si>
  <si>
    <t>Robust Image Watermarking Algorithm Based on IWT-SVD and BRISK</t>
  </si>
  <si>
    <t>A traffic prediction model based on multiple factors</t>
  </si>
  <si>
    <t>基于注意力机制的狭小空间人群拥挤度分析</t>
  </si>
  <si>
    <t>Analysis of Crowd Congestion Degree in Narrow Space Based on Attention Mechanism</t>
  </si>
  <si>
    <t>BPCM: A Flexible High-Speed Bypass Parallel Communication Mechanism for GPU Cluster</t>
  </si>
  <si>
    <t>一种基于目标检测的偏斜图像校准方法</t>
  </si>
  <si>
    <t>Calibration Method for Inclined Image Based on Object Detection</t>
  </si>
  <si>
    <t>基于DPDK并行通信的动态监控模型</t>
  </si>
  <si>
    <t>Dynamic monitoring model based on DPDK parallel communication</t>
  </si>
  <si>
    <t>基于车道映射矩阵的多车道车辆计数系统</t>
  </si>
  <si>
    <t>Multi-lane vehicle counting system based on lane mapping matrix</t>
  </si>
  <si>
    <t>基于DPDK的多端口并行通信机制</t>
  </si>
  <si>
    <t>Multi-port Parallel Communication Mechanism Based on DPDK</t>
  </si>
  <si>
    <t>STMAG: A spatial-temporal mixed attention graph-based convolution model for multi-data flow safety prediction</t>
  </si>
  <si>
    <t>基于视频车流轨迹的虚拟车道划分方法</t>
  </si>
  <si>
    <t>Virtual lane division method based on video traffic trajectory</t>
  </si>
  <si>
    <t>Automatic Tumor Segmentation by Means of Deep Convolutional U-Net With Pre-Trained Encoder in PET Images</t>
  </si>
  <si>
    <t>改进预训练编码器U-Net模型的PET肿瘤自动分割</t>
  </si>
  <si>
    <t>Automatic tumor segmentation in PET by deep convolutional U-Net with pre-trained encoder</t>
  </si>
  <si>
    <t>Pulmonary nodule detection on chest radiographs using balanced convolutional neural network and classic candidate detection</t>
  </si>
  <si>
    <t>最近邻注意力和卷积神经网络的文本分类模型</t>
  </si>
  <si>
    <t>陈世平</t>
  </si>
  <si>
    <t>03328</t>
  </si>
  <si>
    <t>面向云数据中心资源均衡分配需求的聚类调度算法研究</t>
  </si>
  <si>
    <t>Clustering scheduling algorithm for resource allocation requirements of cloud data centers</t>
  </si>
  <si>
    <t>融合卷积神经网络和注意力的评论文本情感分析</t>
  </si>
  <si>
    <t>Commentary Text Sentiment Analysis Combining Convolution Neural Network and Attention</t>
  </si>
  <si>
    <t>基于知识图谱用户偏好传播的实体推荐模型</t>
  </si>
  <si>
    <t>Entity recommendation model based on user preference propagation of knowledge graph</t>
  </si>
  <si>
    <t>基于信用分级的PBFT共识算法改进方案</t>
  </si>
  <si>
    <t>Improved PBFT Consensus Mechanism Based on Credit-Layered Mechanism</t>
  </si>
  <si>
    <t>融合自注意力机制和BiGRU网络的微博情感分析模型</t>
  </si>
  <si>
    <t>Microblog Sentiment Analysis Model with the Combination of Self-attention and BiGRU</t>
  </si>
  <si>
    <t>结合TFIDF的Self-Attention-Based Bi-LSTM的垃圾短信识别</t>
  </si>
  <si>
    <t>Spam Message Recognition Based on TFIDF and Self-Attention-Based Bi-LSTM</t>
  </si>
  <si>
    <t>融合TextRank算法的中文短文本相似度计算</t>
  </si>
  <si>
    <t>Chinese Short Text Similarity Calculation Based on TextRank Algorithm</t>
  </si>
  <si>
    <t>基于机器视觉的断裂字符识别研究</t>
  </si>
  <si>
    <t>Research on broken characters recognition based on machine vision</t>
  </si>
  <si>
    <t>玻璃表面缺陷检测系统研究</t>
  </si>
  <si>
    <t>Surface Defect Detection System of Glass</t>
  </si>
  <si>
    <t>基于卷积神经网络的人脸关键点检测算法设计</t>
  </si>
  <si>
    <t>Diagnosis of mixed infections with swine viruses using an integrated microfluidic platform</t>
  </si>
  <si>
    <t>电子工程专业全英课程教学模式探讨</t>
  </si>
  <si>
    <t>Discussion of Teaching Method in s Major English-Taught Electrical Engineering Course</t>
  </si>
  <si>
    <t>《封装技术》课程中的思政教学</t>
  </si>
  <si>
    <t>Ideological and Political Education in the Course of"Packaging"</t>
  </si>
  <si>
    <t>基于IMU阵列的标定方法</t>
  </si>
  <si>
    <t>A Set-Membership Approach to Event-Triggered Filtering for General Nonlinear Systems Over Sensor Networks</t>
  </si>
  <si>
    <t>Distributed entropy filtering subject to DoS attacks in non-Gauss environments</t>
  </si>
  <si>
    <t>DISTRIBUTED FILTERING OF NETWORKED DYNAMIC SYSTEMS WITH NON-GAUSSIAN NOISES OVER SENSOR NETWORKS: A SURVEY</t>
  </si>
  <si>
    <t>Distributed recursive filtering for discrete time-delayed stochastic nonlinear systems based on fuzzy rules</t>
  </si>
  <si>
    <t>H-infinity Containment Control of Multiagent Systems Under Event-Triggered Communication Scheduling: The Finite-Horizon Case</t>
  </si>
  <si>
    <t>基于地图匹配辅助的多惯导阵列的室内定位方法</t>
  </si>
  <si>
    <t>Indoor Location Method Based on Map Matching and Multiple Inertial Navigation Arrays</t>
  </si>
  <si>
    <t>Non-fragile distributed state estimation over sensor networks subject to DoS attacks: the almost sure stability</t>
  </si>
  <si>
    <t>Resilient l(2)-l(infinity) filtering with dwell-time-based communication scheduling</t>
  </si>
  <si>
    <t>太赫兹极化合成孔径雷达成像系统设计</t>
  </si>
  <si>
    <t>Design of terahertz polarized synthetic aperture radar imaging system</t>
  </si>
  <si>
    <t>GAN-Based Focusing-Enhancement Method for Monochromatic Synthetic Aperture Imaging</t>
  </si>
  <si>
    <t>Millimeter-Wave SAR Sparse Imaging With 2-D Spatially Pseudorandom Spiral-Sampling Pattern</t>
  </si>
  <si>
    <t>基于特定区域去相关的行人检测算法研究</t>
  </si>
  <si>
    <t>基于线性自抗扰控制的工件台单扫描轴应用研究</t>
  </si>
  <si>
    <t>Application Research of Scanning Axis in Wafer Stage Based on Linear Active Disturbance Rejection Control</t>
  </si>
  <si>
    <t>基于异构布谷鸟搜索算法的分子势能优化</t>
  </si>
  <si>
    <t>Heterogeneous Cuckoo Search Algorithm Based Molecular Potential Energy Optimization</t>
  </si>
  <si>
    <t>基于自适应角度损失函数的深度人脸识别算法研究</t>
  </si>
  <si>
    <t>Research on deep face recognition based on adaptive angle loss function</t>
  </si>
  <si>
    <t>Graphene-assisted preparation of large-scale single-crystal Ag(111) nanoparticle arrays for surface-enhanced Raman scattering</t>
  </si>
  <si>
    <t>董毅博</t>
  </si>
  <si>
    <t>08911</t>
  </si>
  <si>
    <t>Analysis and Evaluation the Effect of Electrode Films on the SAW Torque Sensitivity</t>
  </si>
  <si>
    <t>基于SVD-Rife算法的声表面波应变传感器高精度解调方法设计</t>
  </si>
  <si>
    <t>Design of High Precision Demodulation Method for Surface Acoustic Wave Strain Sensor Based on SVD-Rife Algorithms</t>
  </si>
  <si>
    <t>A类/无</t>
  </si>
  <si>
    <t>Complex-amplitude metasurface-based orbital angular momentum holography in momentum space</t>
  </si>
  <si>
    <t>Multichannel nonlinear holography in a two-dimensional nonlinear photonic crystal</t>
  </si>
  <si>
    <t>Orbital angular momentum holography for high-security encryption</t>
  </si>
  <si>
    <t>5G时代氮化硅集成光子芯片前景可期</t>
  </si>
  <si>
    <t>Double-Layer Cross-Coupled Silicon Nitride Multi-Ring Resonator Systems</t>
  </si>
  <si>
    <t>Voltammetric determination of ofloxacin by using a laser-modified carbon glassy electrode</t>
  </si>
  <si>
    <t>一种大尺寸三维空间微风速流场测量方法</t>
  </si>
  <si>
    <t>基于多频段区域互信息的光学成像系统性能评价</t>
  </si>
  <si>
    <t>Performance evaluation of optical imaging system based on multi-band regional mutual information</t>
  </si>
  <si>
    <t>基于Transformer编码器的金融文本情感分析方法</t>
  </si>
  <si>
    <t>Sentiment Analysis Method of Financial Text Based on Transformer Encoder</t>
  </si>
  <si>
    <t>Change detection based on tensor RPCA for longitudinal retinal fundus images</t>
  </si>
  <si>
    <t>改进U-Net模型的眼底图像渗出液分割</t>
  </si>
  <si>
    <t>Improved U-Net Model For Segmentation of Exudate in Fundus Images</t>
  </si>
  <si>
    <t>A Potential Method for the Nonuniformity Correction and Noise Removal of Infrared Thermal Image</t>
  </si>
  <si>
    <t>基于STM32的光学透射法水浊度检测系统设计</t>
  </si>
  <si>
    <t>Design of water turbidity detection system based on STM32 optical transmission method</t>
  </si>
  <si>
    <t>Detection and classification of bruises of pears based on thermal images</t>
  </si>
  <si>
    <t>金属薄膜边缘诱导改变谐振激光模式实验</t>
  </si>
  <si>
    <t>Experiment of the change of resonance laser modes induced by the edge of metal film</t>
  </si>
  <si>
    <t>Focal shift of an axisymmetric Bessel-Gaussian beam under Airy mixing modulation</t>
  </si>
  <si>
    <t>Focusing and propagation characteristics of radially polarized helical-conical Airy beams</t>
  </si>
  <si>
    <t>Focusing pattern of axisymmetric Bessel-Gaussian beam with helical polarization under triangular modulation</t>
  </si>
  <si>
    <t>Hermite-Gaussian beams with sinusoidal vortex phase modulation</t>
  </si>
  <si>
    <t>Microsphere-lens coupler with 100 nm lateral resolution accuracy in visible light</t>
  </si>
  <si>
    <t>基于射频信号的非接触式血压监测系统</t>
  </si>
  <si>
    <t>Non-contact blood pressure monitoring system based on radio frequency signal</t>
  </si>
  <si>
    <t>基于楔形金属外形干扰的氦氖激光谐振腔模式研究</t>
  </si>
  <si>
    <t>Research on He-Ne laser cavity mode based on the interference of wedge-shaped metal</t>
  </si>
  <si>
    <t>液体流量测量方法研究</t>
  </si>
  <si>
    <t>Research on liquid flow measurement method</t>
  </si>
  <si>
    <t>基于脉搏波传导时间的血压检测研究进展</t>
  </si>
  <si>
    <t>Research progress of blood pressure detection based on pulse wave transit time</t>
  </si>
  <si>
    <t>谐振腔内的高质量圆对称艾里光束的产生方法</t>
  </si>
  <si>
    <t>Generation of high-quality circular Airy beams in laser resonator</t>
  </si>
  <si>
    <t>Propagation properties of the circular Airy beam with a Gaussian envelope in Fourier space</t>
  </si>
  <si>
    <t>移动加热源法制备单层硒化镓晶体</t>
  </si>
  <si>
    <t>Fabrication of monolayer gallium selenide crystal by moving the heating source</t>
  </si>
  <si>
    <t>Ultra-Long Subwavelength Micro/Nanofibers With Low Loss</t>
  </si>
  <si>
    <t>Direct determination of aberration functions in microscopy by an artificial neural network</t>
  </si>
  <si>
    <t>Imaging with Nanometer Resolution Using Optically Active Defects in Silicon Carbide</t>
  </si>
  <si>
    <t>第八</t>
  </si>
  <si>
    <t>Nanoscale magnetic imaging enabled by nitrogen vacancy centres in nanodiamonds labelled by iron-oxide nanoparticles</t>
  </si>
  <si>
    <t>Three-dimensional vectorial holography based on machine learning inverse design</t>
  </si>
  <si>
    <t>四自由度同步外差干涉测量系统设计</t>
  </si>
  <si>
    <t>A heterodyne interferometry for simultaneous measurement of four degrees of freedom</t>
  </si>
  <si>
    <t>多波长激发高分辨率微型拉曼光谱仪设计</t>
  </si>
  <si>
    <t>Design of miniature Raman spectrometer with multi-wavelength excitation and high resolution</t>
  </si>
  <si>
    <t>Nanoscale Noncoplanar Beam Splitters With Tunable Split Ratio</t>
  </si>
  <si>
    <t>Entropy Loading Design for the MIMO-OFDM Visible Light Communication System Using the OCT Precoding Technique</t>
  </si>
  <si>
    <t>Experimental Demonstration of Zadoff-Chu Matrix Transform Precoding for MIMO-OFDM Visible Light Communications</t>
  </si>
  <si>
    <t>Superposed 32QAM Constellation Design for 2 x 2 Spatial Multiplexing MIMO VLC Systems</t>
  </si>
  <si>
    <t>基于石墨烯的波束可重构太赫兹天线</t>
  </si>
  <si>
    <t>Excitation of graphene surface plasmons polaritons by guided-mode resonances with high efficiency</t>
  </si>
  <si>
    <t>Gate-polarity-dependent doping effects of H2O adsorption on graphene/SiO(2)field-effect transistors</t>
  </si>
  <si>
    <t>Theoretical Investigation on Microcavity Coupler for Terahertz Quantum-Well Infrared Photodetectors</t>
  </si>
  <si>
    <t>基于行动研究的本科生学术创新能力培养</t>
  </si>
  <si>
    <t>基于离散元法的雪崩效应的仿真研究</t>
  </si>
  <si>
    <t>Avalanching patterns of irregular sand particles in continual discrete flow</t>
  </si>
  <si>
    <t>All Polarization-Maintaining Erbium-Doped Fiber Based Optical Comb</t>
  </si>
  <si>
    <t>A类/EI期刊论文（核心板）</t>
  </si>
  <si>
    <t>全保偏掺铒光纤光梳</t>
  </si>
  <si>
    <t>Coincidence-Pumping Upconversion Detector Based on Passively Synchronized Fiber Laser System</t>
  </si>
  <si>
    <t>基于全保偏光纤利用脉冲同步技术差频产生中红外皮秒激光</t>
  </si>
  <si>
    <t>Difference-Frequency Generation of Mid-Infrared Picosecond Laser by Pulse Synchronization Technology Based on All Polarization-Maintaining Fibers</t>
  </si>
  <si>
    <t>Environmentally Stable 1.56-μm Femtosecond Laser System With Discontinuous Selectable Repetition Rate</t>
  </si>
  <si>
    <t>Experimental Study on All-Polarization-Maintaining Passive Synchronization for Dual-Color Mode-Locked Fiber Lasers</t>
  </si>
  <si>
    <t>高精度同步飞秒和皮秒脉冲产生技术</t>
  </si>
  <si>
    <t>High-Precision Synchronous Femtosecond and Picosecond Pulse Generation</t>
  </si>
  <si>
    <t>掺铒光纤锁模振荡器与Nd:YVO4固体皮秒振荡器的脉冲同步技术</t>
  </si>
  <si>
    <t>Pulse Synchronization Between Nd:YVO4 Picosecond and Er-Doped Fiber Mode-Locked Oscillators</t>
  </si>
  <si>
    <t>脉冲激光改性金属纳米薄膜的等离子体特性</t>
  </si>
  <si>
    <t>Ag-Ag 2 O composite structure with tunable localized surface plasmon resonance as ultrastable, sensitive and cost-effective SERS substrate</t>
  </si>
  <si>
    <t>Fabrication and photocatalytic property of MoOx nano-particle films from Mo target by laser ablation at ambient conditions</t>
  </si>
  <si>
    <t>Laser induced the tunable permittivity of Epsilon-Near-Zero induced in indium tin oxide thin films</t>
  </si>
  <si>
    <t>Laser patterning induced the tunability of nonlinear optical property in silver thin films</t>
  </si>
  <si>
    <t>MoS 2 induced the enhancement of nonlinear absorption of Ag thin film</t>
  </si>
  <si>
    <t>Pulsed -Laser-Modified Plasmon Properties of Metal Nanofilms</t>
  </si>
  <si>
    <t>Surface enhanced Raman scattering of defective TiO2 thin film decorated with silver nanoparticles by laser ablation</t>
  </si>
  <si>
    <t>The enhancement of nonlinear absorption of Ag thin film on laser induced defective MoOx buffer layer</t>
  </si>
  <si>
    <t>基于卷积神经网络的生产日期识别</t>
  </si>
  <si>
    <t>基于特征匹配与CNN的浮动验证码识别研究</t>
  </si>
  <si>
    <t>基于有记忆递归神经网络的脑电特征情感识别研究</t>
  </si>
  <si>
    <t>一种改进的随机森林在医疗诊断中的应用</t>
  </si>
  <si>
    <t>融合语言特征的抽象式中文摘要模型</t>
  </si>
  <si>
    <t>Abstractive Chinese summarization model with linguistic features</t>
  </si>
  <si>
    <t>不规则线段树的差分隐私位置隐私保护方法</t>
  </si>
  <si>
    <t>Differential Privacy of Location Privacy Protection Method for Irregular Segment Tree</t>
  </si>
  <si>
    <t>CNN图像修复区域故障检测的迭代方法</t>
  </si>
  <si>
    <t>Iterative Application of Fault Detection Based on CNN Image Repair Area</t>
  </si>
  <si>
    <t>预训练模型下融合注意力机制的多语言文本情感分析方法</t>
  </si>
  <si>
    <t>Multilingual Text Emotional Analysis with Pre-trained Model and Attention Mechanism</t>
  </si>
  <si>
    <t>Large-Scale Sub-1-nm Random Gaps Approaching the Quantum Upper Limit for Quantitative Chemical Sensing</t>
  </si>
  <si>
    <t>胡海峰</t>
  </si>
  <si>
    <t>20029</t>
  </si>
  <si>
    <t>A Weakly Supervised Framework for Abnormal Behavior Detection and Localization in Crowded Scenes</t>
  </si>
  <si>
    <t>具有旋转特性的目标跟踪算法</t>
  </si>
  <si>
    <t xml:space="preserve">基于目标移动的单目立体视觉系统研究 </t>
  </si>
  <si>
    <t>基于立体标定件的双目视觉目标测量方法</t>
  </si>
  <si>
    <t>Binocular Vision Target Measurement Method Based on Stereo Calibration</t>
  </si>
  <si>
    <t>一级倒立摆控制方法比较研究</t>
  </si>
  <si>
    <t>Comparative study on the control methods of the first-level inverted pendulum</t>
  </si>
  <si>
    <t>基于双目立体视觉的目标物测距研究</t>
  </si>
  <si>
    <t>Research on Target Ranging Based on Binocular Stereo Vision</t>
  </si>
  <si>
    <t>一种基于双目立体视觉的立体标定方法</t>
  </si>
  <si>
    <t>Stereo calibration method based on binocular stereo vision</t>
  </si>
  <si>
    <t>基于DDS 的BJT 放大器特性测试系统的设计</t>
  </si>
  <si>
    <t>基于棒状像素与随机森林的道路场景理解</t>
  </si>
  <si>
    <t>基于立体视觉和卡尔曼滤波器的运动估计</t>
  </si>
  <si>
    <t>Multiclass obstacles detection and classification using stereovison andi Bayesian Network for intellignte vehicles</t>
  </si>
  <si>
    <t>基于深度卷积神经网络的视觉里程计研究</t>
  </si>
  <si>
    <t>Research on visual odometry using deep convolution neural network</t>
  </si>
  <si>
    <t>Grating/microlens arrays fabricated by hot-melting, self-assembly and replication</t>
  </si>
  <si>
    <t>Highly Sensitive Graphene/Polydimethylsiloxane Composite Films near the Threshold Concentration with Biaxial Stretching</t>
  </si>
  <si>
    <t>Two-dimensional stretchable blazed wavelength-tunable grating based on PDMS</t>
  </si>
  <si>
    <t>A design of nested photonic crystal fiber with low nonlinear and flat dispersion supporting 30+50 OAM modes</t>
  </si>
  <si>
    <t>A novel dual guided modes regions photonic crystal fiber with low crosstalk supporting 56 OAM modes and 4 LP modes</t>
  </si>
  <si>
    <t>A Photonic crystal fiber with large effective refractive index separation and low dispersion</t>
  </si>
  <si>
    <t>A squeezed photonic crystal fiber for residual dispersion compensation with high birefringence over S plus C plus L plus U wavelength bands</t>
  </si>
  <si>
    <t>Mid-infrared dual-cladding photonic crystal fiber with high birefringence and high nonlinearity</t>
  </si>
  <si>
    <t>Simultaneous measurement of optical rotation dispersion and absorption spectra for chiral substances</t>
  </si>
  <si>
    <t>STCACGP算法在电能质量信号重构中的应用</t>
  </si>
  <si>
    <t>A logistic chaotic JAYA algorithm for parameters identification of photovoltaic cell and module models</t>
  </si>
  <si>
    <t>基于生成对抗网络的压缩感知图像重构方法</t>
  </si>
  <si>
    <t>Compressed Sensing Image Reconstruction Method Based on Generative Adversarial Network</t>
  </si>
  <si>
    <t>"计算机仿真软件"课程的思政建设研究</t>
  </si>
  <si>
    <t>Ideological and Political Construction of the Computer Simulation Software Course</t>
  </si>
  <si>
    <t>三种年龄相关性人眼模型的成像质量比较研究</t>
  </si>
  <si>
    <t>Optical image quality comparison of three age-related human eye models</t>
  </si>
  <si>
    <t>Electro-optic properties of ITO at a tilted quarter-wave-plate</t>
  </si>
  <si>
    <t>Goos–H?nchen and Imbert–Fedorov shifts of a laser beam reflected from ITO under complex fields</t>
  </si>
  <si>
    <t>构建大学教学一体化与学生实践思维体系</t>
  </si>
  <si>
    <t>基于水循环算法的开关磁阻电机性能优化</t>
  </si>
  <si>
    <t>一种新的包装机电机算法切换系统设计</t>
  </si>
  <si>
    <t>基于天牛须算法整定PID的永磁同步电机控制</t>
  </si>
  <si>
    <t>Application of Beetle Antennae Search Algorithm in PID Tuning of Permanent Magnet Synchronous Motor</t>
  </si>
  <si>
    <t>基于智能算法的感应电机多目标优化设计</t>
  </si>
  <si>
    <t>Multi-objective Optimization Design of Induction Motor Based on Intelligence Algorithm</t>
  </si>
  <si>
    <t>永磁同步电机全速范围内无传感控制策略研究</t>
  </si>
  <si>
    <t>Sensorless Control Strategy of PMSM in Full Speed Range</t>
  </si>
  <si>
    <t>一种单频激光干涉仪非线性误差修正方法研究</t>
  </si>
  <si>
    <t>用于小面积热源测量的高灵敏悬臂梁温度传感器</t>
  </si>
  <si>
    <t>A highly sensitive cantilever temperature sensor for small-area heat source temperature measurement</t>
  </si>
  <si>
    <t>基于改进哈特曼法的眼镜片全孔径屈光度测量</t>
  </si>
  <si>
    <t>Full-aperture diopter measurement of ophthalmic lenses based on modified Hartmann method</t>
  </si>
  <si>
    <t>基于非线性畸变QR码校正算法的研究</t>
  </si>
  <si>
    <t>05200</t>
  </si>
  <si>
    <t>Magnetic Modulation of Terahertz Waves via Spin-Polarized Electron Tunneling Based on Magnetic Tunnel Junctions</t>
  </si>
  <si>
    <t>Temperature dependent terahertz giant anisotropy and cycloidal spin wave modes in BiFeO(3)single crystal*</t>
  </si>
  <si>
    <t>Y3Fe5O12(YIG)/Pt异质结构中基于超快自旋塞贝克效应产生太赫兹相干辐射研究</t>
  </si>
  <si>
    <t>Terahertz emission from Y3Fe5O12(YIG)/Pt heterostructures via ultrafast spin Seebeck effect</t>
  </si>
  <si>
    <t>高通量制备的SmxPr1–xFeO3晶体中反铁磁自旋模式和晶体场跃迁的太赫兹光谱</t>
  </si>
  <si>
    <t>Terahertz spectroscopic characterization of spin mode and crystal-field transition in high-throughput grown SmxPr1–xFeO3 crystals</t>
  </si>
  <si>
    <t>Ultrafast electron transport in metallic antiferromagnetic Mn2Au thin films probed by terahertz spectroscopy</t>
  </si>
  <si>
    <t>Ultrafast terahertz magnetometry</t>
  </si>
  <si>
    <t>第四</t>
  </si>
  <si>
    <t>Finite-horizon H-infinity filtering and fault isolation for a class of time-varying systems with sensor saturation</t>
  </si>
  <si>
    <t>自适应阈值Prewitt的石榴病斑检测算法</t>
  </si>
  <si>
    <t>Algorithm for detecting pomegranate disease spots based on Prewitt operator with adaptive threshold</t>
  </si>
  <si>
    <t>一种局部线性编码的深度学习果蔬分类算法</t>
  </si>
  <si>
    <t>Deep Learning Fruit and Vegetable Classification Algorithm Based on Local Linear Coding</t>
  </si>
  <si>
    <t>基于改进Canny算子的垃圾图像边缘检测</t>
  </si>
  <si>
    <t>Garbage Image Edge Detection Based on Improved Canny Algorithm</t>
  </si>
  <si>
    <t>基于原型网络的小样本图像识别方法</t>
  </si>
  <si>
    <t>Method of Small Sample Image Recognition Based on Prototype Network</t>
  </si>
  <si>
    <t>基于BoF模型的多特征融合果蔬图像分类方法</t>
  </si>
  <si>
    <t>Multi-feature Fusion Fruit and Vegetable Image Classification Based on Bag of Feature Model</t>
  </si>
  <si>
    <t>基于联合分簇和LASSO的室内指纹定位算法</t>
  </si>
  <si>
    <t>基于核岭回归方法的定位算法研究</t>
  </si>
  <si>
    <t>Research on Location Algorithm Based on Kernel Ridge Regression</t>
  </si>
  <si>
    <t>基于深度迁移学习的糖尿病视网膜病变的检测</t>
  </si>
  <si>
    <t>Deep learning-based automated detection of glaucomatous optic neuropathy on color fundus photographs</t>
  </si>
  <si>
    <t>C语言程序设计与实践翻转式教学模式探索</t>
  </si>
  <si>
    <t>Exploration of Flipping Teaching Mode Based on C Language Programming and Practice</t>
  </si>
  <si>
    <t>SESAM-based mode-locked vortex Ti:sapphire laser using spot-defect spatial filter for intra-cavity mode selection,</t>
  </si>
  <si>
    <t>当代大学生科技创新素养的培养</t>
  </si>
  <si>
    <t>结合区域生长与水平集算法的宫颈癌图像分割</t>
  </si>
  <si>
    <t>A Ag-Au bimetallic nanograting surface plasmon resonance sensor based on a prism structure</t>
  </si>
  <si>
    <t>High-Power Femtosecond Self-Similar Fiber Amplification System</t>
  </si>
  <si>
    <t>THz generation from water wedge excited by dual-color pulse</t>
  </si>
  <si>
    <t>Human activity recognition based on LPA</t>
  </si>
  <si>
    <t>Multilayer Spindle Shaped Magnetic Shielding Device for SERF Atomic Magnetometer Application</t>
  </si>
  <si>
    <t>面向国防教育的量子科学仪器课程的教学设计</t>
  </si>
  <si>
    <t>Teaching Design of Quantum Scientific Instrument Course for National Defense Education</t>
  </si>
  <si>
    <t>基于多种群遗传算法的虚拟机优化部署研究</t>
  </si>
  <si>
    <t>神经因子分解机推荐模型改进研究</t>
  </si>
  <si>
    <t>基于深度残差网络的DeepFM点击率预测模型</t>
  </si>
  <si>
    <t>A Click-through Rate Prediction Model of DeepFM Based on Deep Residual Network</t>
  </si>
  <si>
    <t>面向图像复原的残差密集生成对抗网络新方法</t>
  </si>
  <si>
    <t>New Method of Residual Dense Generative Adversarial Networks for Image Restoration</t>
  </si>
  <si>
    <t>基于BERT和双通道注意力的文本情感分类模型</t>
  </si>
  <si>
    <t>Text Sentiment Classification Model Based on BERT and Dual Channel Attention</t>
  </si>
  <si>
    <t>A dynamically temperature tunable broadband infrared absorber with cross square nanocolumn arrays</t>
  </si>
  <si>
    <t>Broadband NIR absorber based on square lattice arrangement in metallic and dielectric state VO2</t>
  </si>
  <si>
    <t>Electrical and infrared responses of n-VO2/p-GaAs heterojunctions based on VO2 phase transition properties</t>
  </si>
  <si>
    <t>A Novel High-Frequency Vibration Error Estimation and Compensation Algorithm for THz-SAR Imaging Based on Local FrFT</t>
  </si>
  <si>
    <t>波束跃度对星载方位向扫描模式SAR图像质量的影响</t>
  </si>
  <si>
    <t>Effects of Beam Granularity on the Quality of Spaceborne Azimuth Scanning Mode Synthetic Aperture Radar Images</t>
  </si>
  <si>
    <t>基于荧光显微镜的毛细管电泳系统的构建</t>
  </si>
  <si>
    <t>A capillary electrophoresis system based on fluorescence microscope</t>
  </si>
  <si>
    <t>Design and fabrication of portable continuous flow PCR microfluidic chip for DNA replication</t>
  </si>
  <si>
    <t>Separation of subcellular fluorescent microspheres by capillary electrophoresis</t>
  </si>
  <si>
    <t>Deep-red emitting Mg2TiO4:Mn4+ phosphor ceramics for plant lighting</t>
  </si>
  <si>
    <t>Effect of alumina addition on the microstructure and luminescence properties of BaAl2O4:Eu2+-Al2O3 green fluorescent composite ceramics fabricated by spark plasma sintering</t>
  </si>
  <si>
    <t>Optimization of Ce(3+)concentration and Y(4)MgSi(3)O(13)phase in Mg2+-Si4+Co-doped Ce: YAG ceramic phosphors</t>
  </si>
  <si>
    <t>第五</t>
  </si>
  <si>
    <t>分层特征融合注意力网络图像超分辨率重建</t>
  </si>
  <si>
    <t>Hierarchical feature fusion attention network for image super-resolution reconstruction</t>
  </si>
  <si>
    <t>Inception residual attention network for remote sensing image super-resolution</t>
  </si>
  <si>
    <t>A novel triboelectric nanogenerator based on carbon fiber reinforced composite lamina and as a self-powered displacement sensor</t>
  </si>
  <si>
    <t>Coupled Lamb waves propagation along the direction of non-principal symmetry axes in pre-stressed anisotropic composite lamina</t>
  </si>
  <si>
    <t>基于"工程教育认证"理念的自动控制原理教学模式改革探索</t>
  </si>
  <si>
    <t>Exploration on Teaching Model Reform of The Principle of Automatic Control Course Based on the Concept of Engineering Education Certification</t>
  </si>
  <si>
    <t>纤维增强复合板中声弹Lamb波的波结构分析</t>
  </si>
  <si>
    <t>WAVE STRUCTURE ANALYSIS OF ACOUSTOELASTIC LAMB WAVES IN FIBER REINFORCED COMPOSITE LAMINA</t>
  </si>
  <si>
    <t>Improved Cryptanalysis of Reduced-Version QARMA-64/128</t>
  </si>
  <si>
    <t>改进的10轮Kalyna-128/256中间相遇攻击</t>
  </si>
  <si>
    <t>Improved meet-in-the-middle attacks on 10-round Kalyna-128 /256</t>
  </si>
  <si>
    <t>New insights on linear cryptanalysis</t>
  </si>
  <si>
    <t>Backward lasing of singly ionized nitrogen ions pumped by femtosecond laser pulses</t>
  </si>
  <si>
    <t>Formation Mechanism of Excited Neutral Nitrogen Molecules Pumped by Intense Femtosecond Laser Pulses</t>
  </si>
  <si>
    <t>Quantum erasing of laser emission in N-2(+)</t>
  </si>
  <si>
    <t>Terahertz Radiation from a Longitudinal Electric Field Biased Femtosecond Filament in Air*</t>
  </si>
  <si>
    <t>Time-resolved study of the lasing emission from high vibrational levels of N-2(+) pumped with circularly polarized femtosecond pulses</t>
  </si>
  <si>
    <t>基于硫蒸气处理转移的单层二硫化钼的荧光增强</t>
  </si>
  <si>
    <t>ＡＴＤ４ＭＡ：多属性数据的联合真值发现方法</t>
  </si>
  <si>
    <t>Multi-Context-Aware LocationRecommendation using TensorDecomposition</t>
  </si>
  <si>
    <t>超声乳腺肿瘤图像中种子点的自动定位研究</t>
  </si>
  <si>
    <t>马军山</t>
  </si>
  <si>
    <t>05029</t>
  </si>
  <si>
    <t>Application of Elasticity Imaging Techniques Based on Ultrasound in Breast Tumor Activity, Blood Supply, and Benign and Malignant Tumor Diagnosis</t>
  </si>
  <si>
    <t>Design of resonant waveguide grating filter with reflection and transmission modes</t>
  </si>
  <si>
    <t>兼具反射和透射模式的共振波导光栅滤波器的设计</t>
  </si>
  <si>
    <t>Flat-top Brewster filter based on guided mode resonance effect</t>
  </si>
  <si>
    <t>基于生成对抗网络与FACS的面部表情合成研究</t>
  </si>
  <si>
    <t>Research on Facial Expression Synthesis Based on Generative Adversarial Networks</t>
  </si>
  <si>
    <t>Resonant waveguide grating reflection filter with a quasi-rectangular spectrum under fully conical incidence</t>
  </si>
  <si>
    <t>课程思政融入工科专业课程教学中的实践与探索</t>
  </si>
  <si>
    <t>"光电成像与计算机处理"全英语课程的实践与思考</t>
  </si>
  <si>
    <t>Practice and Thinking on the All-English Course of Optoelectronic Imaging and Computer Processing</t>
  </si>
  <si>
    <t>Rapid quantitative determination of chlorpyrifos pesticide residues in tomatoes by surface-enhanced Raman spectroscopy</t>
  </si>
  <si>
    <t>Three-dimensional detection and quantification of defects in SiC by optical coherence tomography</t>
  </si>
  <si>
    <t>车灯模组的照度检测研究</t>
  </si>
  <si>
    <t>基于高斯金字塔和视觉显著性的色织物疵点检测</t>
  </si>
  <si>
    <t>Defect Detection of Yarn-dyed Fabric Based on Gaussian Pyramid and Visual Saliency</t>
  </si>
  <si>
    <t>基于Halcon的光纤端面尺寸检测方法</t>
  </si>
  <si>
    <t>Optical Fiber End Face Size Detection Based on Halcon</t>
  </si>
  <si>
    <t>基于分类的多机协同干扰航迹构造研究</t>
  </si>
  <si>
    <t>Research on track construction of multi-aircraft cooperative jamming based on analytic geometry</t>
  </si>
  <si>
    <t>基于多尺度稠密卷积网络的单图像超分辨率重建</t>
  </si>
  <si>
    <t>Single Image Super-resolution Reconstruction Based on Multiscale DenseNet</t>
  </si>
  <si>
    <t>Analytical design of a high-performing+1st order diffraction convex grating imaging spectrometer</t>
  </si>
  <si>
    <t>Low-stray-light concave holographic gratings processed by combining the methods of photoresist hot-melting and oxygen-ion ashing</t>
  </si>
  <si>
    <t>面向低剂量CT图像的多生成器对抗网络降噪模型的研究</t>
  </si>
  <si>
    <t>3DACN: 3D Augmented Convolutional Network for Time Series Data</t>
  </si>
  <si>
    <t>Adversarial Examples Detection for XSS Attacks Based on Generative Adversarial Networks</t>
  </si>
  <si>
    <t>An efficient dataflow accelerator for scientific applications</t>
  </si>
  <si>
    <t>BG-SAC: Entity relationship classification model based on Self-Attention supported Capsule Networks</t>
  </si>
  <si>
    <t>GRS:一种面向电商领域智能客服的生成-检索式对话模型</t>
  </si>
  <si>
    <t>GRS:A generative retrieval dialogue model for intelligent customer service in the field of e-commerce</t>
  </si>
  <si>
    <t>Human-machine dialogue modelling with the fusion of word- and sentence-level emotions</t>
  </si>
  <si>
    <t>LegalCap: a model for complex case discrimination based on capsule neural network</t>
  </si>
  <si>
    <t>基于配对排序损失的文本多标签学习算法</t>
  </si>
  <si>
    <t>Multilabel Text Learning Algorithm Based on Pairwise Ranking Loss</t>
  </si>
  <si>
    <t>Similar case matching with explicit knowledge-enhanced text representation</t>
  </si>
  <si>
    <t>TL-NER: A Transfer Learning Model for Chinese Named Entity Recognition</t>
  </si>
  <si>
    <t>太赫兹成像技术在肿瘤检测中的应用</t>
  </si>
  <si>
    <t>An Approach of Spectra Standardization and Qualitative Identification for Biomedical Materials Based on Terahertz Spectroscopy</t>
  </si>
  <si>
    <t>Mechanism study of terahertz radiation regulation in a multi-color laser field</t>
  </si>
  <si>
    <t>Molecular methylation detection based on terahertz metamaterial technology</t>
  </si>
  <si>
    <t>Quantitative analysis of homocysteine in liquid by terahertz spectroscopy</t>
  </si>
  <si>
    <t>Quantitative Analysis of Metal Particles Concentration in the Composites Based on Terahertz Linear Scatter Method</t>
  </si>
  <si>
    <t>基于纹理特征分类与合成的鲁棒无载体信息隐藏</t>
  </si>
  <si>
    <t>ACSiamRPN: Adaptive Context Sampling for Visual Object Tracking</t>
  </si>
  <si>
    <t>基于注意力模型的人脸关键点检测算法</t>
  </si>
  <si>
    <t>Detection algorithm for key points on face based on attention model</t>
  </si>
  <si>
    <t>Match Feature U-Net: Dynamic Receptive Field Networks for Biomedical Image Segmentation</t>
  </si>
  <si>
    <t>基于孪生网络和多距离融合的行人再识别</t>
  </si>
  <si>
    <t>Person re-identification by siamese network with multi-instance fusion</t>
  </si>
  <si>
    <t>基于多路径网络的权值调整图像语义分割算法</t>
  </si>
  <si>
    <t>Re-coding semantic image segmentation method based on multi-path network</t>
  </si>
  <si>
    <t>基于快速光延迟线的全光纤式太赫兹时域光谱系统</t>
  </si>
  <si>
    <t>基于磁杆直线电机的光学延迟线研究</t>
  </si>
  <si>
    <t>Research on optical delay line based on magnetic rod linear motors</t>
  </si>
  <si>
    <t>FlexRay静态段消息调度优化研究</t>
  </si>
  <si>
    <t>Research on scheduling optimization of FlexRay static segment messages</t>
  </si>
  <si>
    <t>无标度网络上的观点动力学研究</t>
  </si>
  <si>
    <t>Study of Opinion Dynamics Based on Scale-free Network</t>
  </si>
  <si>
    <t>复杂噪声中基于MFCC距离的语音端点检测算法</t>
  </si>
  <si>
    <t>一种应用于KBQA关系检测的多视角层次匹配网络</t>
  </si>
  <si>
    <t>Multi-view Hierarchical Matching Network for KBQA Relation Detection</t>
  </si>
  <si>
    <t>融合遗传聚类的可靠Web服务组合优化方法</t>
  </si>
  <si>
    <t>Reliable Web Service Composition Optimization Method Based on Genetic Clustering</t>
  </si>
  <si>
    <t>信号分解与融合神经网络的金融数据预测研究</t>
  </si>
  <si>
    <t>Research on Financial Data Forecast Based on Signal Decomposition and Fusion Neural Network</t>
  </si>
  <si>
    <t>基于深度学习的图像风格转换研究</t>
  </si>
  <si>
    <t>Research on Image Style Transfer Based on Deep Learning</t>
  </si>
  <si>
    <t xml:space="preserve">Biomedical applications of terahertz technology </t>
  </si>
  <si>
    <t>邵咏妮</t>
  </si>
  <si>
    <t>06976</t>
  </si>
  <si>
    <t xml:space="preserve">Study on the visualization of pigment in Haematococcus pluvialis by Raman spectroscopy technique </t>
  </si>
  <si>
    <t>Soft mold of microlens arrays fabricated by surface self-assembly</t>
  </si>
  <si>
    <t>光通信链路传输性能的研究</t>
  </si>
  <si>
    <t>基于路由树的分布式自适应动态多跳分簇路由协议</t>
  </si>
  <si>
    <t>基于自适应信道切换的抗干扰技术研究</t>
  </si>
  <si>
    <t>深度卷积神经网络模型发展综述</t>
  </si>
  <si>
    <t>一种光传送网的建模及其价值评估</t>
  </si>
  <si>
    <t>基于最优化的能耗均衡分簇路由协议</t>
  </si>
  <si>
    <t>Energy Balanced-clustering Routing Protocol Based on Optimization</t>
  </si>
  <si>
    <t>一种改进的分簇路由算法</t>
  </si>
  <si>
    <t>Improved Clustering Routing Algorithm</t>
  </si>
  <si>
    <t>基于背景感知相关滤波的深度提取跟踪算法研究</t>
  </si>
  <si>
    <t>Cell vibron polariton resonantly self-confined in the myelin sheath of nerve</t>
  </si>
  <si>
    <t>Demonstration of biophoton-driven DNA replication via gold nanoparticle-distance modulated yield oscillation</t>
  </si>
  <si>
    <t>Asynchronous Constrained Resilient Robust Model Predictive Control for Markovian Jump Systems</t>
  </si>
  <si>
    <t>Comments on Output synchronization of nonlinear heterogeneous multi-agent systems with switching networks: [Systems &amp; Control Letters 125 (2019) 45-50]</t>
  </si>
  <si>
    <t>基于改进3D卷积神经网络的代价聚合算法</t>
  </si>
  <si>
    <t>Cost Agsgregation Algorithm Based on Improved 3D Convolution Neural Network</t>
  </si>
  <si>
    <t>B类/CPCI-S</t>
  </si>
  <si>
    <t>Dynamic output-feedback fuzzy MPC for Takagi-Sugeno fuzzy systems under event-triggering-based try-once-discard protocol</t>
  </si>
  <si>
    <t>Improved Symmetric and Nonnegative Matrix Factorization Models for Undirected, Sparse and Large-Scaled Networks: A Triple Factorization-Based Approach</t>
  </si>
  <si>
    <t>Model predictive control for nonlinear systems in Takagi-Sugeno's form under round-robin protocol</t>
  </si>
  <si>
    <t>N-Step MPC for Systems With Persistent Bounded Disturbances Under SCP</t>
  </si>
  <si>
    <t>Resilient RMPC for Cyber-Physical Systems With Polytopic Uncertainties and State Saturation Under TOD Scheduling: An ADT Approach</t>
  </si>
  <si>
    <t>Robust model predictive control for Markovian jump systems under Round-Robin protocol</t>
  </si>
  <si>
    <t>Robust model predictive control for multirate systems with model uncertainties and circular scheduling</t>
  </si>
  <si>
    <t>Weighted ReliefF with threshold constraints of feature selection for imbalanced data classification</t>
  </si>
  <si>
    <t>基于生成对抗网络的长短兴趣推荐模型</t>
  </si>
  <si>
    <t>次用户信道使用公平和QoS保障原则的FQMAC协议</t>
  </si>
  <si>
    <t>FQMAC:protocol of secondary user fair channel using and QoS guarantee</t>
  </si>
  <si>
    <t>WSNs中基于信任度的节能机会路由算法</t>
  </si>
  <si>
    <t>Trust Based Energy Efficient Opportunistic Routing Algorithm in Wireless Sensor Networks</t>
  </si>
  <si>
    <t>基于核岭回归和粒子滤波的室内移动目标追踪算法研究</t>
  </si>
  <si>
    <t>Research on Moving Target Tracking Algorithm Based on Kernel Ridge Regression and Particle Filter</t>
  </si>
  <si>
    <t>Link prediction in recommender systems based on vector similarity</t>
  </si>
  <si>
    <t>基于复杂网络的大型互联网企业高管分析</t>
  </si>
  <si>
    <t>单像素复振幅成像及实验分析</t>
  </si>
  <si>
    <t>光电信息科学与工程专业的实践教学探索</t>
  </si>
  <si>
    <t>B类/CSSCI</t>
  </si>
  <si>
    <t>单摄像机立体视觉测量系统的高精度变焦标定技术</t>
  </si>
  <si>
    <t>海底脐带缆系统软件的设计与分析</t>
  </si>
  <si>
    <t>Design and Analysis of Submarine Umbilical Cable System Software</t>
  </si>
  <si>
    <t>Method for monocular camera to estimate principal point and calibrate zoom lens</t>
  </si>
  <si>
    <t>基于离散Hopfield神经网络的污染车牌字符识别</t>
  </si>
  <si>
    <t>Contaminated License Plate Character Recognition Based on Discrete Hopfield Neural Network</t>
  </si>
  <si>
    <t>基于维纳复原的道路限速交通标志检测</t>
  </si>
  <si>
    <t>Speed-limit Traffic Road Signs Detection Based on Wiener Restoration</t>
  </si>
  <si>
    <t>改进自适应遗传算法在关联规则中的研究</t>
  </si>
  <si>
    <t>基于改进伯格博弈模型的云计算任务调度算法</t>
  </si>
  <si>
    <t>融合MKF的Pointnet++优化算法研究</t>
  </si>
  <si>
    <t>面向人工智能的"新工科"人才培养模式探索</t>
  </si>
  <si>
    <t>Exploration on the Cultivation Mode of"New Engineering"Talents for Artificial Intelligence</t>
  </si>
  <si>
    <t>S-SmDAERS模型的深度推荐系统应用研究</t>
  </si>
  <si>
    <t>Research on Application of S-SmDAERS Model in Deep Recommendation System</t>
  </si>
  <si>
    <t>基于 Lora 的桥梁拉索索力远程监测系统设计</t>
  </si>
  <si>
    <t>桥式起重机防摇控制算法综述</t>
  </si>
  <si>
    <t>室内有害气体云端监测系统设计</t>
  </si>
  <si>
    <t>Multi-Label ECG Signal Classification Based on Ensemble Classifier</t>
  </si>
  <si>
    <t>Research on Wavelet Denoising Algorithm Based on Improved Threshold Function</t>
  </si>
  <si>
    <t>248 nm透过率线性渐变光学薄膜的设计与制备</t>
  </si>
  <si>
    <t>Design and Fabrication of a 248-nm Near-Linearly Graded Transmittance Optical Film</t>
  </si>
  <si>
    <t>Finite-horizon tracking control for a class of stochastic systems subject to input constraints and hybrid cyber attacks</t>
  </si>
  <si>
    <t>Memory-Based Event-Triggering H infinity Load Frequency Control for Power Systems Under Deception Attacks</t>
  </si>
  <si>
    <t>Multi-sensors-based security control for T-S fuzzy systems over resource-constrained networks.</t>
  </si>
  <si>
    <t>Nondestructive Defect Detection in Castings by Using Spatial Attention Bilinear Convolutional Neural Network</t>
  </si>
  <si>
    <t>Resilient control of networked control systems under deception attacks: A memory-event-triggered communication scheme</t>
  </si>
  <si>
    <t>理论与实践相结合的"现代控制理论"课程研究性教学方法初探</t>
  </si>
  <si>
    <t xml:space="preserve"> Plant-Wide Process Monitoring Strategy Based on Complex Network and Bayesian Inference-Based Multi-Block Principal Component Analysis</t>
  </si>
  <si>
    <t>Cross-Task Fault Diagnosis Based on Deep Domain Adaptation With Local Feature Learning</t>
  </si>
  <si>
    <t>Enhanced moving horizon Bayesian-based fault diagnosis for multisampling rate data in a plantwide process</t>
  </si>
  <si>
    <t>Plant-wide process monitoring by using weighted copula-correlation based multiblock principal component analysis approach and online-horizon Bayesian method</t>
  </si>
  <si>
    <t>基于强化稀疏PCA的时变过程离群点检测研究</t>
  </si>
  <si>
    <t>Electrically tunable polarization-independent visible transmission guided-mode resonance filter based on polymer-dispersed liquid crystals</t>
  </si>
  <si>
    <t>Omnidirectional and compact transmissive chromatic polarizers based on dielectric-metal-dielectric structure</t>
  </si>
  <si>
    <t>Graphene-based dynamically tunable absorbers through guided mode resonance</t>
  </si>
  <si>
    <t>微球辅助相移干涉三维形貌测量</t>
  </si>
  <si>
    <t>Microsphere-assisted phase-shifting interference three-dimensional morphology measurement</t>
  </si>
  <si>
    <t>基于稀疏表示分类的人工地物目标检测</t>
  </si>
  <si>
    <t>一种基于齿科序列图像的超分辨率重建算法</t>
  </si>
  <si>
    <t>Super-resolution Reconstruction Algorithm Based on Dental Image Sequence</t>
  </si>
  <si>
    <t>人机共融安全技术发展趋势展望</t>
  </si>
  <si>
    <t>Prospect of Develpment Trend of Human-Robot Integration Safety Technology</t>
  </si>
  <si>
    <t>A novel noise model based on balanced detection for an ultrafast line-scan imaging system</t>
  </si>
  <si>
    <t>Bit error rate performance analysis for the orbital angular momentum of a multiplexed optical communication system based on multistaircase spiral phase plates</t>
  </si>
  <si>
    <t>Influence of Atmospheric Turbulence Channel on a Ghost-imaging Transmission System</t>
  </si>
  <si>
    <t>Influence of Atmospheric Turbulence Channel on a Super-Resolution Ghost Imaging Transmission System Based on Plasmonic Structure Illumination Microscopy</t>
  </si>
  <si>
    <t>Characteristics of Dual-Gate Graphene Thermoelectric Devices Based on Voltage Regulation</t>
  </si>
  <si>
    <t>Electrothermal Collaborative Cooling With Delayed Power Rail Switching Auxiliary Charging by Considering Energy Harvesting Mechanism for High-Power LEDs</t>
  </si>
  <si>
    <t>Improvement of LED Performance With an Integrated Thermoelectric Cooling Package</t>
  </si>
  <si>
    <t>青年教师工程实践教学能力培养</t>
  </si>
  <si>
    <t>Training of Young Teachers' Engineering Practice Teaching Ability</t>
  </si>
  <si>
    <t>实践教学课体会和思考-以电子实习教学为例</t>
  </si>
  <si>
    <t xml:space="preserve">王琦 </t>
  </si>
  <si>
    <t>一种可见光波段共振型气体传感器的设计与研究</t>
  </si>
  <si>
    <t>Relative Network Observability and Its Relation With Network Observability</t>
  </si>
  <si>
    <t>高阶时滞系统辨识方法</t>
  </si>
  <si>
    <t>Identification Method for High Order Time Delay Systems</t>
  </si>
  <si>
    <t>非变频压缩机培养箱温湿度控制算法改进</t>
  </si>
  <si>
    <t>Improvement of Temperature and Humidity Control Algorithm for Non-inverter Compressor Incubator</t>
  </si>
  <si>
    <t>基于有无重复极点加滞后模型的参数辨识方法</t>
  </si>
  <si>
    <t>Parameter Identification Method Based on Repetitive and Non-repetitive Pole Plus Delay Model</t>
  </si>
  <si>
    <t>基于.NET框架的实验仪器监控系统设计</t>
  </si>
  <si>
    <t>Research Laboratory Instruments Monitoring System Design Based on .NET Framework</t>
  </si>
  <si>
    <t>电厂一次调频与回路性能在线评估研究</t>
  </si>
  <si>
    <t>Study of On-line Evaluation of Primary Frequency Modulation and Circuit Performance in Power Plant</t>
  </si>
  <si>
    <t>一种基于STM32的心率检测方法设计</t>
  </si>
  <si>
    <t>The Design of A Heart Rate Detection Method Based on STM32</t>
  </si>
  <si>
    <t>(2+1)D多时空信息融合模型及在行为识别的应用</t>
  </si>
  <si>
    <t>高效3D密集残差网络及其在人体行为识别中的应用</t>
  </si>
  <si>
    <t>An Efficient Convolutional Neural Network Model Based on Object-Level Attention Mechanism for Casting Defect Detection on Radiography Images</t>
  </si>
  <si>
    <t>基于并行对抗与多条件融合的生成式高分辨率图像修复</t>
  </si>
  <si>
    <t>Generative High-Resolution Image Inpainting with Parallel Adversarial Network and Multi-condition Fusion</t>
  </si>
  <si>
    <t>Generative image inpainting via edge structure and color aware fusion</t>
  </si>
  <si>
    <t>基于R-FCN框架的多候选关联在线多目标跟踪</t>
  </si>
  <si>
    <t>Multi-candidate association online multi-target tracking based on R-FCN framework</t>
  </si>
  <si>
    <t>基于背景感知与快速尺寸判别的相关滤波跟踪算法</t>
  </si>
  <si>
    <t>Object Tracking Based on Kernelized Correlation Filter with Background-Aware and Fast Discriminative Scale Space</t>
  </si>
  <si>
    <t>Real-time salient object detection with boundary information guidance</t>
  </si>
  <si>
    <t>结合空间注意力多层特征融合显著性检测</t>
  </si>
  <si>
    <t>Saliency detection based on multi-level features and spatial attention</t>
  </si>
  <si>
    <t>基于子网络级联式混合信息流的显著性检测</t>
  </si>
  <si>
    <t>Saliency detection hybrid information flows based on sub-network cascading</t>
  </si>
  <si>
    <t>View-based weight network for 3D object recognition</t>
  </si>
  <si>
    <t>基于三维缺陷检测的双光路双远心光学系统设计</t>
  </si>
  <si>
    <t>Design of Bi-telecentric optical system with two-path configuration for 3-D defect inspections</t>
  </si>
  <si>
    <t>点扩散函数选取对波前编码图像复原影响的实验研究</t>
  </si>
  <si>
    <t>Experimental study on the influence of point spread function selection on wavefront coding image restoration</t>
  </si>
  <si>
    <t>基于知识图谱表示学习的推荐算法优化</t>
  </si>
  <si>
    <t>Optimization of recommendation system based on representation learning of knowledge graph</t>
  </si>
  <si>
    <t>基于LDA主题模型的情感分析研究</t>
  </si>
  <si>
    <t>Research of Emotional Analysis Based on LDA Topic Model</t>
  </si>
  <si>
    <t>Spark中一种高效RDD自主缓存替换策略研究</t>
  </si>
  <si>
    <t>Research on efficient RDD self-cache replacement strategy in Spark</t>
  </si>
  <si>
    <t>生成对抗网络进行感知遮挡人脸还原的算法研究</t>
  </si>
  <si>
    <t>Research on Perceptual Occlusion Face Restoration Algorithms Based on Generative Adver-sarial Networks</t>
  </si>
  <si>
    <t>用宽带超表面产生阵列贝塞尔光束</t>
  </si>
  <si>
    <t>High-efficiency, large-area lattice light-sheet generation by dielectric metasurfaces</t>
  </si>
  <si>
    <t>Polarization Insensitive, Broadband, Near Diffraction-Limited Metalens in Ultraviolet Region</t>
  </si>
  <si>
    <t>Polarization-independent highly efficient generation of Airy optical beams with dielectric metasurfaces</t>
  </si>
  <si>
    <t>An achromatic metalens in the near-infrared region with an array based on a single nano-rod unit</t>
  </si>
  <si>
    <t>Ultra-Broadband High-Efficiency Airy Optical Beams Generated with All-Silicon Metasurfaces</t>
  </si>
  <si>
    <t xml:space="preserve">Excitation Bessel beams designed for high resolution and wide-field live imaging </t>
  </si>
  <si>
    <t>B类/EI期刊论文（网络板）</t>
  </si>
  <si>
    <t>Miniaturization for dual-beam super-resolution optical data storage system with ultra-high capacities</t>
  </si>
  <si>
    <t>Live Recognition and Application Based on Video Technology Under Complex Disaster Conditions</t>
  </si>
  <si>
    <t xml:space="preserve"> Road Connectivity Analysis of UAV Aerial Map under Complex Disaster Conditions</t>
  </si>
  <si>
    <t>An improved target tracking algorithm and its application in intelligent video surveillance system</t>
  </si>
  <si>
    <t>Application and Prospects of Drone Rescue in Complex Disasters</t>
  </si>
  <si>
    <t>Complex image recognition algorithm based on immune random forest model</t>
  </si>
  <si>
    <t>Fast identification method for express end sorting label code based on convolutional recurrent neural network</t>
  </si>
  <si>
    <t>Image Text Deblurring Method Based on Generative Adversarial Network</t>
  </si>
  <si>
    <t>Judging for Barrier Lakes Based on Color Constancy Color Index Similarity Measure</t>
  </si>
  <si>
    <t>Networked Fault Detection of Field Equipment from Monitoring System Based on Fusing of Motion Sensing and Appearance Information</t>
  </si>
  <si>
    <t>Panoramic Mosaic of Aerial Image of Drone Based on L-ORB</t>
  </si>
  <si>
    <t>SlimRGBD: A Geographic Information Photography Noise Reduction System for Aerial Remote Sensing</t>
  </si>
  <si>
    <t>The Theory of Computing Power Limit and the Hypothesis of Computers in Future</t>
  </si>
  <si>
    <t>WGAN-E: A Generative Adversarial Networks for Facial Feature Security</t>
  </si>
  <si>
    <t>Diagnosis of methylglyoxal in blood by using far-infrared spectroscopy and o-phenylenediamine derivation</t>
  </si>
  <si>
    <t>Quantitative analysis of direct oral anticoagulant rivaroxaban by terahertz spectroscopy</t>
  </si>
  <si>
    <t>特征融合在植物叶片识别中的应用研究</t>
  </si>
  <si>
    <t>双判别生成对抗网络的红外图像超分辨重建</t>
  </si>
  <si>
    <t>Double Discrimination Generative Adversarial Networks of Infrared Image Super-resolution Reconstruction</t>
  </si>
  <si>
    <t>迁移学习与GAN结合的医学图像融合模型</t>
  </si>
  <si>
    <t>Medical Image Fusion Model Combining Transfer Learning and Generative Adversarial Network</t>
  </si>
  <si>
    <t>无监督迁移学习红外行为识别</t>
  </si>
  <si>
    <t>Unsupervised Transfer Learning Infrared Human Action Recognition</t>
  </si>
  <si>
    <t>多模态生物特征提取及相关性评价综述</t>
  </si>
  <si>
    <t>Extraction and relevance evaluation for multimodal biometric features</t>
  </si>
  <si>
    <t>Traffic peak period detection using traffic index cloud maps</t>
  </si>
  <si>
    <t>Generation of (3,1) Vector Signal Based on Probabilistic Shaping Technology without Precoding</t>
  </si>
  <si>
    <t>Generation of (3,1) vector signals based on optical carrier suppression without pre-coding</t>
  </si>
  <si>
    <t>Terahertz-frequency temporal differentiator enabled by a high-Q resonator</t>
  </si>
  <si>
    <t>Liver segmentation based on region growing and level set active contour model with new signed pressure force function</t>
  </si>
  <si>
    <t>边缘计算中基于马尔可夫决策过程的数据分流时间优化</t>
  </si>
  <si>
    <t>面向新工科的物联网工程实践教学模式探索</t>
  </si>
  <si>
    <t>Exploration on Practical Teaching Mode of the Internet of Things Engineering Facing on " New Engineering"</t>
  </si>
  <si>
    <t>面向模糊逻辑控制的移动群智感知多任务分配</t>
  </si>
  <si>
    <t>Multi-task Allocation Based on Fuzzy Logic Controlin Mobile Crowd Sensing</t>
  </si>
  <si>
    <t>Task allocation based on node pair intimacy in wireless sensor networks</t>
  </si>
  <si>
    <t>06396</t>
  </si>
  <si>
    <t>基于卡尔曼滤波的高精度相干激光测距方法</t>
  </si>
  <si>
    <t>High-Precision Coherent Laser Ranging Method Based on Kalman Filtering</t>
  </si>
  <si>
    <t>Research on rail end face slope algorithm based on Bisquare fitting</t>
  </si>
  <si>
    <t>非接触式钢轨类大构件平直度检测算法研究</t>
  </si>
  <si>
    <t>Study on flatness and straightness measurement algorithm of non-contact rail type large components</t>
  </si>
  <si>
    <t xml:space="preserve"> 颗粒物质分选过程中的速度和角度分布的测量与研究</t>
  </si>
  <si>
    <t>面阵CCD 空间滤波技术测量颗粒流速度场分布</t>
  </si>
  <si>
    <t>A novel particle tracking velocimetry method for complex granular flow field</t>
  </si>
  <si>
    <t>Compaction and dilatancy of irregular particles avalanche flow in rotating drum operated in slumping regime</t>
  </si>
  <si>
    <t>Dynamics of irregular particles in the passive layer under the slumping regime</t>
  </si>
  <si>
    <t>Experimental measurement of granular flow layers in the chute</t>
  </si>
  <si>
    <t>Kinetic granular temperature and its measurement using speckle visibility spectroscopy</t>
  </si>
  <si>
    <t>Rearrangement of irregular sand particles in a rotary drum after avalanche flow</t>
  </si>
  <si>
    <t>The surface structure and the active layer depth of the irregular sand particles in a continuously avalanching flow</t>
  </si>
  <si>
    <t>Wireless detector for translational and rotational motion of spherical-particle flow</t>
  </si>
  <si>
    <t>Passively synchronized mode-locked fiber lasers for coherent anti-Stokes Raman imaging</t>
  </si>
  <si>
    <t>Temperature measurement based on adaptive dual-comb absorption spectral detection</t>
  </si>
  <si>
    <t>A real-time reversible image authentication method using uniform embedding strategy</t>
  </si>
  <si>
    <t>Adaptive and separable multiary reversible data hiding in encryption domain</t>
  </si>
  <si>
    <t>An improved first quantization matrix estimation for nonaligned double compressed JPEG images</t>
  </si>
  <si>
    <t>Efficient image noise estimation based on skewness invariance and adaptive noise injection</t>
  </si>
  <si>
    <t>High-fidelity dual-image reversible data hiding via prediction-error shift</t>
  </si>
  <si>
    <t>JPEG quantization step estimation with coefficient histogram and spectrum analyses</t>
  </si>
  <si>
    <t>Emotion recognition using multi-modal data and machine learning techniques: A tutorial and review</t>
  </si>
  <si>
    <t>Locally robust EEG feature selection for individual-independent emotion recognition</t>
  </si>
  <si>
    <t>基于Bagging与超限学习机的脑力负荷识别模型</t>
  </si>
  <si>
    <t>Mental Workload Recognition Model Based on Bagging and Extreme Learning Machine</t>
  </si>
  <si>
    <t>Recognition of cognitive load with a stacking network ensemble of denoising autoencoders and abstracted neurophysiological features</t>
  </si>
  <si>
    <t>Selecting transferrable neurophysiological features for inter-individual emotion recognition via a shared-subspace feature elimination approach</t>
  </si>
  <si>
    <t>基于Stacking模型融合策略的脑力负荷等级评定方法</t>
  </si>
  <si>
    <t>The Mental Workload Rating Method Based on Stacking Model Fusion Strategy</t>
  </si>
  <si>
    <t>融合多标签和双注意力机制的图像语义理解模型</t>
  </si>
  <si>
    <t>Image captioning with multi-label and dual-attention</t>
  </si>
  <si>
    <t>Improved human action recognition approach based on two-stream convolutional neural network model</t>
  </si>
  <si>
    <t>散射式太赫兹扫描近场光学显微技术研究</t>
  </si>
  <si>
    <t>Study on scattering-type terahertz scanning near-field optical microscopy</t>
  </si>
  <si>
    <t>THz Near-Field Imaging of Extreme Subwavelength Metal Structures</t>
  </si>
  <si>
    <t>Ultrafast photoexcitation dynamics of ZnTe crystals by femtosecond optical pump-probe and terahertz emission spectroscopy</t>
  </si>
  <si>
    <t>推拉式小车法制备单层硒化钨薄膜</t>
  </si>
  <si>
    <t>Preparation of monolayer tungsten selenide film by trolley based chemical vapor deposition method</t>
  </si>
  <si>
    <t>曲面上化学气相沉积的二维材料研究</t>
  </si>
  <si>
    <t>Study of two-dimensional materials for chemical vapor deposition on curved surfaces</t>
  </si>
  <si>
    <t>.基于Spark框架的用于金融信贷风险控制的加权随机森林算法</t>
  </si>
  <si>
    <t>一种结合CV 模型与贝叶斯的肺实质分割算法</t>
  </si>
  <si>
    <t>一种结合深度特征的人体运动序列追踪模型</t>
  </si>
  <si>
    <t>基于非局部自相似性的混合噪声滤波算法</t>
  </si>
  <si>
    <t>The filtering algorithm for mixed noise based on nonlocal self similarity</t>
  </si>
  <si>
    <t xml:space="preserve">	 基于深度神经网络的货架商品识别方法</t>
  </si>
  <si>
    <t>基于MSER与SVM算法的车牌定位识别方法</t>
  </si>
  <si>
    <t>Colorful light channel for femtosecond laser filamentation in nanoparticle colloidal solutions</t>
  </si>
  <si>
    <t>Femtosecond Red and Near-Infrared Lasers Due to Cascaded-Raman-Assisted Four-Wave Mixing in a Nonlinear Yb-Doped Fiber Amplifier</t>
  </si>
  <si>
    <t>超快激光在纳米溶液中的超连续光丝光谱技术</t>
  </si>
  <si>
    <t>Supercontinuum generation technique for ultrafast laser filamentation in nanoparticle-doped water</t>
  </si>
  <si>
    <t>浸入式教学背景下的理工科全英文教学探讨</t>
  </si>
  <si>
    <t>Whole English Teaching for Science and Engineering Students Under Immersion Education Background</t>
  </si>
  <si>
    <t>Geometry phase for generating multiple focal points with different polarization states</t>
  </si>
  <si>
    <t>混合式教学模式的设计与实践探索</t>
  </si>
  <si>
    <t>The design of blended teaching mode and the exploration in practice</t>
  </si>
  <si>
    <t>Dual-layered metasurfaces for asymmetric focusing</t>
  </si>
  <si>
    <t>基于几何相位的线偏振聚焦超表面器件</t>
  </si>
  <si>
    <t>Focal modulation on geometric-phase dielectric metasurfaces under linear polarization</t>
  </si>
  <si>
    <t>Geometric metasurface for multiplexing terahertz plasmonic vortices</t>
  </si>
  <si>
    <t>Geometric phase for multidimensional manipulation of photonics spin Hall effect and helicity-dependent imaging</t>
  </si>
  <si>
    <t>基于超表面的太赫兹复用成像</t>
  </si>
  <si>
    <t>Terahertz multiplexing imaging based on metasurface</t>
  </si>
  <si>
    <t>光子飓风——具有光子横向轨道角动量的时空涡旋</t>
  </si>
  <si>
    <t>All-fiber mode-locked laser emitting broadband-spectrum cylindrical vector mode</t>
  </si>
  <si>
    <t>Depth of Field Extension in Laser Speckle Contrast Imaging</t>
  </si>
  <si>
    <t>Generation of spatiotemporal optical vortices with controllable transverse orbital angular momentum</t>
  </si>
  <si>
    <t>Generation of stable orbital angular momentum beams with an all-polarization-maintaining fiber structure</t>
  </si>
  <si>
    <t>Generation of ultrafast spatiotemporal wave packet embedded with time -varying orbital angular momentum</t>
  </si>
  <si>
    <t>Optical Trapping with Focused Surface Waves</t>
  </si>
  <si>
    <t>Stable generation of cylindrical vector beams with an all-fiber laser using polarization-maintaining and ring-core fibers</t>
  </si>
  <si>
    <t>Stable generation of orbital angular momentum mode with an all-fiber laser</t>
  </si>
  <si>
    <t>Strong hyperbolic-magnetic polaritons coupling in an hBN/Ag-grating heterostructure</t>
  </si>
  <si>
    <t>Symmetric Ge(2)Sb(2)Te(5)based metamaterial absorber induced dynamic wide-gamut structural color</t>
  </si>
  <si>
    <t>The nonlinear propagation of cylindrical vector beams in an optical fiber</t>
  </si>
  <si>
    <t>Camouflaged Optical Encryption Based on Compressive Ghost Imaging</t>
  </si>
  <si>
    <t>Dynamic tailoring of an optical skyrmion lattice in surface plasmon polaritons</t>
  </si>
  <si>
    <t>Dynamical generation of multiple focal spot pairs with controllable position and polarization</t>
  </si>
  <si>
    <t>High-Efficiency, Broadband, Near Diffraction-Limited, Dielectric Metalens in Ultraviolet Spectrum</t>
  </si>
  <si>
    <t>Photocatalytic water splitting properties of Cu2+ exchanged Beta zeolites</t>
  </si>
  <si>
    <t>Rapid quantitative detection of mineral oil contamination in vegetable oil by near-infrared spectroscopy</t>
  </si>
  <si>
    <t>Shift of the surface plasmon polariton interference pattern in symmetrical arc slit structures and its application to Rayleigh metallic particle trapping</t>
  </si>
  <si>
    <t>Perspective of fibre-opticalmicroendoscopy with microlenses</t>
  </si>
  <si>
    <t>激光测距仪时序发生器设计</t>
  </si>
  <si>
    <t>Design of timing generator for laser rangefinder</t>
  </si>
  <si>
    <t>基于迁移学习的VGG-16网络芯片图像分类</t>
  </si>
  <si>
    <t>Image classification of migration learning chip based on VGG-16 network</t>
  </si>
  <si>
    <t>基于迁移学习的单目菌落深度提取算法</t>
  </si>
  <si>
    <t>Monocular colony depth extraction algorithms based on transfer learning</t>
  </si>
  <si>
    <t>边缘缺失的畸变图像校正算法研究</t>
  </si>
  <si>
    <t>Research on the Correction Algorithm of Edge Missing Distortion Image</t>
  </si>
  <si>
    <t>Three-dimensional Reconstruction of Microscopic Image Based on Multi-ST Algorithm</t>
  </si>
  <si>
    <t>基于云模型的水闸泵站远程监测数据挖掘分析</t>
  </si>
  <si>
    <t>Data mining analysis of remote monitoring of sluice pumping station based on cloud model</t>
  </si>
  <si>
    <t>基于Movidius神经计算棒的物体检测研究</t>
  </si>
  <si>
    <t>Research on Object Detection Based on Movidius Neural Computing Stick</t>
  </si>
  <si>
    <t>基于时域卷积与双向GRU神经网络的时序预测模型</t>
  </si>
  <si>
    <t>Time Series Prediction Model Based on Time Domain Convolution and Bidirectional GRU Neural Network</t>
  </si>
  <si>
    <t>基于改进的YOLOv3及其在遥感图像中的检测</t>
  </si>
  <si>
    <t>Distributed resilient filtering of large-scale systems with channel scheduling</t>
  </si>
  <si>
    <t>DISTRIBUTED RESILIENT FILTERING OF LARGE-SCALE SYSTEMS WITH CHANNEL SCHEDULING</t>
  </si>
  <si>
    <t>Improved feature point extraction and mismatch eliminating algorithm</t>
  </si>
  <si>
    <t>基于光场成像原理和混沌系统的多图像加密方法</t>
  </si>
  <si>
    <t>Multiple Image Encryption Method Based on Light Field Imaging Theory and Chaotic System</t>
  </si>
  <si>
    <t>改进粒子群算法的啤酒灌装机液位控制PID参数整定</t>
  </si>
  <si>
    <t>基于A-Star和改进模拟退火算法的航迹规划</t>
  </si>
  <si>
    <t>时变扰动下 PID 控制回路性能评估的研究</t>
  </si>
  <si>
    <t>遗传算法优化带遗忘因子最小方差性能评估</t>
  </si>
  <si>
    <t>A novel tuning method of differential forward robust PID controller for integrating systems plus time delay based on direct synthesis method</t>
  </si>
  <si>
    <t>一种飞机俯仰角二自由度PID控制算法</t>
  </si>
  <si>
    <t>A Two Degreeof Freedom PID Control Algorithm for Aircraft Pitch Angle</t>
  </si>
  <si>
    <t>An Improved Analytical Tuning Rule of a Robust PID Controller for Integrating Systems with Time Delay Based on the Multiple Dominant Pole-Placement Method</t>
  </si>
  <si>
    <t>基于天牛须算法的粒子群算法在PID参数整定上的应用</t>
  </si>
  <si>
    <t>Application of Particle Swarm Optimization Based on Beetle Antennae Search Algorithm in PID Parameter Tuning</t>
  </si>
  <si>
    <t>融合Rosenbrock搜索法的混合粒子群算法</t>
  </si>
  <si>
    <t>Hybrid Particle Swarm Optimization Algorithm Combining Rosenbrock Search Method</t>
  </si>
  <si>
    <t>基于GA-PSO的印版滚筒温度二自由度PID参数整定</t>
  </si>
  <si>
    <t>Parameter Tuning of Two-degree-of-freedom PID controller for Plate Cylinder Temperature Based on GA-PSO</t>
  </si>
  <si>
    <t>基于改进粒子群算法的PID参数优化研究</t>
  </si>
  <si>
    <t>PID Parameter Optimization Based on Improved Particle Swarm Optimization Algorithm</t>
  </si>
  <si>
    <t>基于扰动抑制的差分进化算法的纸浆浓度控制系统</t>
  </si>
  <si>
    <t>Pulp Concentration Control System Based on Differential Evolution Algorithm under Disturbance Rejection</t>
  </si>
  <si>
    <t>电动汽车锂离子电池模型参数辨识和荷电状态估算</t>
  </si>
  <si>
    <t>高效检测复杂场景的快速金字塔网络SPNet</t>
  </si>
  <si>
    <t>Snap pyramid network: real-time complex scene detecting system</t>
  </si>
  <si>
    <t>基于拉普拉斯金字塔的图像压缩与重构研究</t>
  </si>
  <si>
    <t>Broadband Plasmonic Polarization Filter Based on Photonic Crystal Fiber with Dual-Ring Gold Layer</t>
  </si>
  <si>
    <t>基于图像信息熵统计直方图的图像增强算法</t>
  </si>
  <si>
    <t>Image Enhancement Algorithm Based on Entropy Statistical Histogram of Image Information</t>
  </si>
  <si>
    <t>Numerical Investigation of a Short Polarization Beam Splitter Based on Dual-Core Photonic Crystal Fiber with As2S3 Layer</t>
  </si>
  <si>
    <t>基于代价敏感性AdaBoost的皮肤分类器</t>
  </si>
  <si>
    <t>A Skin Classifier Based on Cost_Sensitive AdaBoost</t>
  </si>
  <si>
    <t>改进EAST算法的游戏场景文本检测</t>
  </si>
  <si>
    <t>Game Scene Text Detection Based on Improved EAST Algorithm</t>
  </si>
  <si>
    <t>基于深度学习的重叠人脸检测</t>
  </si>
  <si>
    <t>Overlapped Face Detection Based on Deep Learning</t>
  </si>
  <si>
    <t>Web应用中冗余代码检测方法研究</t>
  </si>
  <si>
    <t>Research on Redundant Code Detection Method in Web Application</t>
  </si>
  <si>
    <t>基于特征提取的视频预处理方法</t>
  </si>
  <si>
    <t>Video Preprocessing Method Based on Feature Extraction</t>
  </si>
  <si>
    <t>开源软件开发中的代码评审</t>
  </si>
  <si>
    <t>开源社区问题解决过程人员参与积极性的影响因素分析</t>
  </si>
  <si>
    <t>开源社区中Issue解决过程的参与者推荐方法</t>
  </si>
  <si>
    <t>开源社区中开发者的跨项目行为</t>
  </si>
  <si>
    <t>面向冷启动用户偏好获取的自适应物品询问列表生成方法</t>
  </si>
  <si>
    <t>软件开发中的情感状态分析研究综述</t>
  </si>
  <si>
    <t>网站用户行为分析及服务推荐研究</t>
  </si>
  <si>
    <t>Website user behavior analysis and service recommendation research</t>
  </si>
  <si>
    <t>纳米氧化锌掺杂液晶/聚合物膜的阻抗谱特性</t>
  </si>
  <si>
    <t>Impedance spectroscopy characteristics of nano ZnO doped liquid crystal/polymer film</t>
  </si>
  <si>
    <t>Impedance Spectroscopy Investigation of ZnO Nanorod Doped Polymer-Dispersed Liquid Crystal for Ethanol Gas Sensing</t>
  </si>
  <si>
    <t>Optical and dielectric analysis of ZnO nanorods doped polymer dispersed liquid crystal and ethanol gas sensing investigation</t>
  </si>
  <si>
    <t>Laser-induced cavitation for sterilization of foodborne pathogenic bacteria</t>
  </si>
  <si>
    <t>Overview of Principles and Methods of Laser-Induced Intracellular Delivery</t>
  </si>
  <si>
    <t>Rapid quantitative detection of chloramphenicol in milk by microfluidic immunoassay</t>
  </si>
  <si>
    <t>Ultrasound and Near-Infrared Light Dual-Triggered Upconversion Zeolite-Based Nanocomposite for Hyperthermia-Enhanced Multimodal Melanoma Therapy via a Precise Apoptotic Mechanism</t>
  </si>
  <si>
    <t>Predict sample's line positions of absorption peaks in terahertz band with the forced radiation intensity of molecular electric dipoles</t>
  </si>
  <si>
    <t>THz generation from laser-induced breakdown in pressurized molecular gases: on the way to terahertz remote sensing of the atmospheres of Mars and Venus</t>
  </si>
  <si>
    <t>Elevated intracellular copper contributes a unique role to kidney fibrosis by lysyl oxidase mediated matrix crosslinking</t>
  </si>
  <si>
    <t>Heteroepitaxial growth on the air -solid interface: A large matching tolerance between nonpolar organic molecules on polar inorganic substrates</t>
  </si>
  <si>
    <t>Hexagonal arrangement of phospholipids in bilayer membranes*</t>
  </si>
  <si>
    <t>Molecular rotation-caused autocorrelation behaviors of thermal noise in water</t>
  </si>
  <si>
    <t>Terahertz Wave Accelerates DNA Unwinding: A Molecular Dynamics Simulation Study</t>
  </si>
  <si>
    <t>Transition to a Superpermeation Phase of Confined Water Induced by a Terahertz Electromagnetic Wave</t>
  </si>
  <si>
    <t>基于因子分析和K－Means 算法对NBA 得分后卫的功 能性分析</t>
  </si>
  <si>
    <t>啤酒罐装机储液缸内液位控制系统设计</t>
  </si>
  <si>
    <t>朱智</t>
    <phoneticPr fontId="2" type="noConversion"/>
  </si>
  <si>
    <t>2020</t>
    <phoneticPr fontId="3" type="noConversion"/>
  </si>
  <si>
    <t>陈建</t>
    <phoneticPr fontId="3" type="noConversion"/>
  </si>
  <si>
    <t>耿滔</t>
    <phoneticPr fontId="3" type="noConversion"/>
  </si>
  <si>
    <t>焦新兵</t>
    <phoneticPr fontId="3" type="noConversion"/>
  </si>
  <si>
    <t>论文中文标题</t>
    <phoneticPr fontId="3" type="noConversion"/>
  </si>
  <si>
    <t>05089</t>
    <phoneticPr fontId="3" type="noConversion"/>
  </si>
  <si>
    <t>基于用户权威度与热度分配聚类的微博热点发现</t>
    <phoneticPr fontId="3" type="noConversion"/>
  </si>
  <si>
    <t>基于生成对抗网络的图像去雾算法</t>
  </si>
  <si>
    <t>Superposed 32QAM Constellation Design for 2 x 2 Spatial Multiplexing MIMO VLC Systems</t>
    <phoneticPr fontId="3" type="noConversion"/>
  </si>
  <si>
    <t>黄松</t>
    <phoneticPr fontId="3" type="noConversion"/>
  </si>
  <si>
    <t>基于Faster R-CNN的钢轨表面缺陷识别研究</t>
    <phoneticPr fontId="3" type="noConversion"/>
  </si>
  <si>
    <t>Enhanced Photoluminescence of Transferred Monolayer MoS2 via Sulfur Vapor Treatmentt</t>
    <phoneticPr fontId="3" type="noConversion"/>
  </si>
  <si>
    <t>ENT-BERT：结合BERT和实体信息的实体关系分类模型</t>
    <phoneticPr fontId="3" type="noConversion"/>
  </si>
  <si>
    <t>彭敦陆</t>
    <phoneticPr fontId="3" type="noConversion"/>
  </si>
  <si>
    <t>A类/SCI四区</t>
    <phoneticPr fontId="3" type="noConversion"/>
  </si>
  <si>
    <t>文静</t>
    <phoneticPr fontId="3" type="noConversion"/>
  </si>
  <si>
    <t>利用太赫兹波检测建筑物内钢筋的方法</t>
  </si>
  <si>
    <t>All-fiber mode-locked laser emitting broadband-spectrum cylindrical vector mode</t>
    <phoneticPr fontId="3" type="noConversion"/>
  </si>
  <si>
    <t>左小五</t>
    <phoneticPr fontId="3" type="noConversion"/>
  </si>
  <si>
    <t>565</t>
  </si>
  <si>
    <t>566</t>
  </si>
  <si>
    <t>2020103840548</t>
    <phoneticPr fontId="17" type="noConversion"/>
  </si>
  <si>
    <t>系泊装卸时监测集装箱船舶浮态及稳性的多岸桥用系统</t>
    <phoneticPr fontId="17" type="noConversion"/>
  </si>
  <si>
    <t>曹民</t>
    <phoneticPr fontId="17" type="noConversion"/>
  </si>
  <si>
    <t>20200509</t>
    <phoneticPr fontId="17" type="noConversion"/>
  </si>
  <si>
    <t>3949019</t>
    <phoneticPr fontId="17" type="noConversion"/>
  </si>
  <si>
    <t>2018106786069</t>
    <phoneticPr fontId="17" type="noConversion"/>
  </si>
  <si>
    <t>一种自动对焦方法</t>
    <phoneticPr fontId="17" type="noConversion"/>
  </si>
  <si>
    <t>江旻珊 阳婷 徐晓立 张学典</t>
    <phoneticPr fontId="17" type="noConversion"/>
  </si>
  <si>
    <t>20200609</t>
    <phoneticPr fontId="17" type="noConversion"/>
  </si>
  <si>
    <t>3831334</t>
    <phoneticPr fontId="17" type="noConversion"/>
  </si>
  <si>
    <t>曹民</t>
    <phoneticPr fontId="2" type="noConversion"/>
  </si>
  <si>
    <t>江旻珊</t>
    <phoneticPr fontId="2" type="noConversion"/>
  </si>
  <si>
    <t>发明专利</t>
    <phoneticPr fontId="17" type="noConversion"/>
  </si>
  <si>
    <t>发明专利</t>
    <phoneticPr fontId="17" type="noConversion"/>
  </si>
  <si>
    <t>Multiband and broadband active controllable terahertz absorption in dual-side grating-gate graphene field-effect transistors</t>
  </si>
  <si>
    <t>06400</t>
    <phoneticPr fontId="2" type="noConversion"/>
  </si>
  <si>
    <t>Room-temperature high-speed InGaAs/InP single-photon detector with high detection efficiency</t>
  </si>
  <si>
    <t>梁焰</t>
    <phoneticPr fontId="2" type="noConversion"/>
  </si>
  <si>
    <t>06875</t>
    <phoneticPr fontId="2" type="noConversion"/>
  </si>
  <si>
    <t>Inverse design of optical needles with central zero-intensity points by artificial neural networks</t>
    <phoneticPr fontId="17" type="noConversion"/>
  </si>
  <si>
    <t>第二</t>
    <phoneticPr fontId="2" type="noConversion"/>
  </si>
  <si>
    <t xml:space="preserve">Design and implementations of a Placido disk-based corneal topographer optical system based on aberration theory and simulated annealing algorithm </t>
    <phoneticPr fontId="2" type="noConversion"/>
  </si>
  <si>
    <t>李柏承</t>
    <phoneticPr fontId="2" type="noConversion"/>
  </si>
  <si>
    <t>06802</t>
    <phoneticPr fontId="2" type="noConversion"/>
  </si>
  <si>
    <t>Snell-like and Fresnel-like formulas of the dual-phase-gradient metasurface</t>
  </si>
  <si>
    <t>胡金兵</t>
    <phoneticPr fontId="2" type="noConversion"/>
  </si>
  <si>
    <t>06979</t>
    <phoneticPr fontId="2" type="noConversion"/>
  </si>
  <si>
    <t>05216</t>
    <phoneticPr fontId="2" type="noConversion"/>
  </si>
  <si>
    <t>生理参数监测技术及设备的研究进展</t>
    <phoneticPr fontId="2" type="noConversion"/>
  </si>
  <si>
    <t>基于改进阈值函数的小波去噪算法研究</t>
    <phoneticPr fontId="2" type="noConversion"/>
  </si>
  <si>
    <t>基于光流的四旋翼飞行器控制技术研究</t>
    <phoneticPr fontId="2" type="noConversion"/>
  </si>
  <si>
    <t>Achromatic terahertz Airy beam generation with dielectric metasurfaces</t>
  </si>
  <si>
    <t>Phase transition of non-Hermitian topological edge states in microwave regime</t>
  </si>
  <si>
    <t>张启明</t>
    <phoneticPr fontId="3" type="noConversion"/>
  </si>
  <si>
    <t>唐春晖</t>
    <phoneticPr fontId="3" type="noConversion"/>
  </si>
  <si>
    <t>Time-varying Process Outlier Detection Based On Reinforced Sparse PCA</t>
    <phoneticPr fontId="2" type="noConversion"/>
  </si>
  <si>
    <t>Multi-path unequal clustering protocol based on ant colony algorithm in wireless sensor networks</t>
  </si>
  <si>
    <t>A Pedestrian Detection Method Based on Genetic Algorithm for Optimize XGBoost Training Parameters</t>
  </si>
  <si>
    <t>基于CNNs的两次训练融合的图像分类方法</t>
  </si>
  <si>
    <t>一种微米级高度台阶镜面条纹反射的三维测量系统</t>
    <phoneticPr fontId="2" type="noConversion"/>
  </si>
  <si>
    <t>基于时钟树机制的超高速数字锁相放大系统</t>
    <phoneticPr fontId="2" type="noConversion"/>
  </si>
  <si>
    <t>Characteristics of Dual-Gate Graphene Thermoelectric Devices Based on Voltage Regulation</t>
    <phoneticPr fontId="2" type="noConversion"/>
  </si>
  <si>
    <t>Snell-like and Fresnel-like formulas of the dual-phase-gradient metasurface</t>
    <phoneticPr fontId="17" type="noConversion"/>
  </si>
  <si>
    <t>Fabrication of uniform copper-island thin film in large scale for ultrasensitive surface enhanced Raman scattering</t>
  </si>
  <si>
    <t>张玲</t>
    <phoneticPr fontId="3" type="noConversion"/>
  </si>
  <si>
    <t>人工智能算法的实战演练和强化学习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</si>
</sst>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0_);[Red]\(0.00\)"/>
    <numFmt numFmtId="178" formatCode="[$-409]d/mmm;@"/>
    <numFmt numFmtId="179" formatCode="0_ "/>
  </numFmts>
  <fonts count="29" x14ac:knownFonts="1">
    <font>
      <sz val="11"/>
      <color theme="1"/>
      <name val="宋体"/>
      <family val="2"/>
      <charset val="134"/>
      <scheme val="minor"/>
    </font>
    <font>
      <sz val="11"/>
      <name val="宋体"/>
      <family val="3"/>
      <charset val="134"/>
      <scheme val="minor"/>
    </font>
    <font>
      <sz val="9"/>
      <name val="宋体"/>
      <family val="2"/>
      <charset val="134"/>
      <scheme val="minor"/>
    </font>
    <font>
      <sz val="9"/>
      <name val="宋体"/>
      <family val="3"/>
      <charset val="134"/>
    </font>
    <font>
      <sz val="11"/>
      <name val="宋体"/>
      <family val="3"/>
      <charset val="134"/>
    </font>
    <font>
      <sz val="10"/>
      <name val="宋体"/>
      <family val="3"/>
      <charset val="134"/>
    </font>
    <font>
      <sz val="11"/>
      <name val="宋体"/>
      <family val="2"/>
      <charset val="134"/>
      <scheme val="minor"/>
    </font>
    <font>
      <sz val="10"/>
      <name val="宋体"/>
      <family val="3"/>
      <charset val="134"/>
      <scheme val="minor"/>
    </font>
    <font>
      <sz val="12"/>
      <name val="宋体"/>
      <family val="3"/>
      <charset val="134"/>
    </font>
    <font>
      <sz val="12"/>
      <name val="宋体"/>
      <family val="3"/>
      <charset val="134"/>
      <scheme val="minor"/>
    </font>
    <font>
      <sz val="14"/>
      <name val="宋体"/>
      <family val="3"/>
      <charset val="134"/>
      <scheme val="minor"/>
    </font>
    <font>
      <sz val="10"/>
      <name val="Arial"/>
      <family val="2"/>
    </font>
    <font>
      <sz val="10"/>
      <color indexed="64"/>
      <name val="Arial"/>
      <family val="2"/>
    </font>
    <font>
      <sz val="12"/>
      <color rgb="FFFF0000"/>
      <name val="宋体"/>
      <family val="3"/>
      <charset val="134"/>
    </font>
    <font>
      <b/>
      <sz val="11"/>
      <name val="微软雅黑"/>
      <family val="2"/>
      <charset val="134"/>
    </font>
    <font>
      <b/>
      <sz val="11"/>
      <color rgb="FFFF0000"/>
      <name val="微软雅黑"/>
      <family val="2"/>
      <charset val="134"/>
    </font>
    <font>
      <sz val="10"/>
      <name val="微软雅黑"/>
      <family val="2"/>
      <charset val="134"/>
    </font>
    <font>
      <sz val="9"/>
      <name val="宋体"/>
      <family val="3"/>
      <charset val="134"/>
      <scheme val="minor"/>
    </font>
    <font>
      <sz val="10"/>
      <color rgb="FFFF0000"/>
      <name val="微软雅黑"/>
      <family val="2"/>
      <charset val="134"/>
    </font>
    <font>
      <b/>
      <sz val="10"/>
      <name val="Arial"/>
      <family val="2"/>
    </font>
    <font>
      <b/>
      <sz val="10"/>
      <name val="宋体"/>
      <family val="3"/>
      <charset val="134"/>
    </font>
    <font>
      <sz val="9"/>
      <color theme="1"/>
      <name val="宋体"/>
      <family val="3"/>
      <charset val="134"/>
      <scheme val="minor"/>
    </font>
    <font>
      <sz val="10"/>
      <name val="Arial Unicode MS"/>
      <family val="2"/>
      <charset val="134"/>
    </font>
    <font>
      <sz val="10"/>
      <color theme="1"/>
      <name val="宋体"/>
      <family val="3"/>
      <charset val="134"/>
      <scheme val="minor"/>
    </font>
    <font>
      <sz val="11"/>
      <color theme="1"/>
      <name val="宋体"/>
      <family val="3"/>
      <charset val="134"/>
      <scheme val="minor"/>
    </font>
    <font>
      <sz val="10"/>
      <color rgb="FFFF0000"/>
      <name val="宋体"/>
      <family val="3"/>
      <charset val="134"/>
    </font>
    <font>
      <sz val="10"/>
      <color rgb="FFFF0000"/>
      <name val="Arial"/>
      <family val="2"/>
    </font>
    <font>
      <sz val="11"/>
      <color indexed="8"/>
      <name val="宋体"/>
      <family val="3"/>
      <charset val="134"/>
      <scheme val="minor"/>
    </font>
    <font>
      <sz val="11"/>
      <color rgb="FF333333"/>
      <name val="Helvetica"/>
      <family val="2"/>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indexed="44"/>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39">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s>
  <cellStyleXfs count="5">
    <xf numFmtId="0" fontId="0" fillId="0" borderId="0">
      <alignment vertical="center"/>
    </xf>
    <xf numFmtId="0" fontId="11" fillId="0" borderId="0"/>
    <xf numFmtId="0" fontId="12" fillId="0" borderId="0"/>
    <xf numFmtId="0" fontId="11" fillId="0" borderId="0" applyNumberFormat="0" applyFont="0" applyFill="0" applyBorder="0" applyAlignment="0" applyProtection="0"/>
    <xf numFmtId="178" fontId="8" fillId="0" borderId="0"/>
  </cellStyleXfs>
  <cellXfs count="212">
    <xf numFmtId="0" fontId="0" fillId="0" borderId="0" xfId="0">
      <alignment vertical="center"/>
    </xf>
    <xf numFmtId="176" fontId="7" fillId="3" borderId="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177" fontId="7" fillId="2" borderId="14" xfId="0" applyNumberFormat="1" applyFont="1" applyFill="1" applyBorder="1" applyAlignment="1">
      <alignment horizontal="center" vertical="center" wrapText="1"/>
    </xf>
    <xf numFmtId="177" fontId="5" fillId="2" borderId="12" xfId="0" applyNumberFormat="1" applyFont="1" applyFill="1" applyBorder="1" applyAlignment="1">
      <alignment horizontal="center" vertical="center" wrapText="1"/>
    </xf>
    <xf numFmtId="0" fontId="9" fillId="2" borderId="11" xfId="0" applyFont="1" applyFill="1" applyBorder="1" applyAlignment="1">
      <alignment wrapText="1"/>
    </xf>
    <xf numFmtId="0" fontId="7" fillId="0" borderId="11" xfId="0" applyNumberFormat="1" applyFont="1" applyFill="1" applyBorder="1" applyAlignment="1" applyProtection="1">
      <alignment horizontal="center" vertical="center" wrapText="1"/>
    </xf>
    <xf numFmtId="0" fontId="5"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2" borderId="10" xfId="0" applyNumberFormat="1" applyFont="1" applyFill="1" applyBorder="1" applyAlignment="1" applyProtection="1">
      <alignment horizontal="center" vertical="center" wrapText="1"/>
    </xf>
    <xf numFmtId="0" fontId="1" fillId="2" borderId="11" xfId="0" applyNumberFormat="1" applyFont="1" applyFill="1" applyBorder="1" applyAlignment="1" applyProtection="1">
      <alignment horizontal="center" vertical="center" wrapText="1"/>
    </xf>
    <xf numFmtId="0" fontId="1" fillId="2" borderId="7" xfId="0" applyNumberFormat="1" applyFont="1" applyFill="1" applyBorder="1" applyAlignment="1" applyProtection="1">
      <alignment horizontal="center" vertical="center" wrapText="1"/>
    </xf>
    <xf numFmtId="0" fontId="1" fillId="0" borderId="0" xfId="0" applyFont="1" applyFill="1" applyAlignment="1">
      <alignment wrapText="1"/>
    </xf>
    <xf numFmtId="0" fontId="1" fillId="2" borderId="10" xfId="0" applyNumberFormat="1" applyFont="1" applyFill="1" applyBorder="1" applyAlignment="1" applyProtection="1">
      <alignment horizontal="center" vertical="center"/>
    </xf>
    <xf numFmtId="0" fontId="1" fillId="2" borderId="11" xfId="0" applyNumberFormat="1" applyFont="1" applyFill="1" applyBorder="1" applyAlignment="1" applyProtection="1">
      <alignment horizontal="center" vertical="center"/>
    </xf>
    <xf numFmtId="0" fontId="1" fillId="2" borderId="7" xfId="0" applyNumberFormat="1" applyFont="1" applyFill="1" applyBorder="1" applyAlignment="1" applyProtection="1">
      <alignment horizontal="center" vertical="center"/>
    </xf>
    <xf numFmtId="0" fontId="4" fillId="2" borderId="10" xfId="0" applyNumberFormat="1" applyFont="1" applyFill="1" applyBorder="1" applyAlignment="1" applyProtection="1">
      <alignment horizontal="center" vertical="center"/>
    </xf>
    <xf numFmtId="0" fontId="4" fillId="2" borderId="11" xfId="0" applyNumberFormat="1" applyFont="1" applyFill="1" applyBorder="1" applyAlignment="1" applyProtection="1">
      <alignment horizontal="center" vertical="center"/>
    </xf>
    <xf numFmtId="0" fontId="4" fillId="2" borderId="7" xfId="0" applyNumberFormat="1" applyFont="1" applyFill="1" applyBorder="1" applyAlignment="1" applyProtection="1">
      <alignment horizontal="center" vertical="center"/>
    </xf>
    <xf numFmtId="0" fontId="8" fillId="2" borderId="11" xfId="0" applyNumberFormat="1" applyFont="1" applyFill="1" applyBorder="1" applyAlignment="1" applyProtection="1">
      <alignment horizontal="center" vertical="center"/>
    </xf>
    <xf numFmtId="0" fontId="1" fillId="2" borderId="11" xfId="0" applyNumberFormat="1" applyFont="1" applyFill="1" applyBorder="1" applyAlignment="1" applyProtection="1"/>
    <xf numFmtId="0" fontId="1" fillId="2" borderId="0" xfId="0" applyFont="1" applyFill="1" applyAlignment="1"/>
    <xf numFmtId="0" fontId="1" fillId="2" borderId="0" xfId="0" applyFont="1" applyFill="1" applyAlignment="1">
      <alignment horizontal="center"/>
    </xf>
    <xf numFmtId="176" fontId="1" fillId="2" borderId="0" xfId="0" applyNumberFormat="1" applyFont="1" applyFill="1" applyAlignment="1">
      <alignment horizontal="center"/>
    </xf>
    <xf numFmtId="177" fontId="1" fillId="2" borderId="0" xfId="0" applyNumberFormat="1" applyFont="1" applyFill="1" applyAlignment="1"/>
    <xf numFmtId="177" fontId="1" fillId="2" borderId="0" xfId="0" applyNumberFormat="1" applyFont="1" applyFill="1" applyAlignment="1">
      <alignment horizontal="right"/>
    </xf>
    <xf numFmtId="177" fontId="1" fillId="2" borderId="0" xfId="0" applyNumberFormat="1" applyFont="1" applyFill="1" applyAlignment="1">
      <alignment horizontal="center"/>
    </xf>
    <xf numFmtId="0" fontId="1" fillId="2" borderId="19" xfId="0" applyFont="1" applyFill="1" applyBorder="1" applyAlignment="1"/>
    <xf numFmtId="0" fontId="1" fillId="2" borderId="10" xfId="0" applyFont="1" applyFill="1" applyBorder="1" applyAlignment="1"/>
    <xf numFmtId="0" fontId="1" fillId="2" borderId="11" xfId="0" applyFont="1" applyFill="1" applyBorder="1" applyAlignment="1"/>
    <xf numFmtId="0" fontId="1" fillId="2" borderId="14" xfId="0" applyFont="1" applyFill="1" applyBorder="1" applyAlignment="1"/>
    <xf numFmtId="0" fontId="1" fillId="2" borderId="14" xfId="0" applyFont="1" applyFill="1" applyBorder="1" applyAlignment="1">
      <alignment horizontal="center"/>
    </xf>
    <xf numFmtId="0" fontId="1" fillId="2" borderId="9" xfId="0" applyFont="1" applyFill="1" applyBorder="1" applyAlignment="1"/>
    <xf numFmtId="0" fontId="1" fillId="2" borderId="13" xfId="0" applyFont="1" applyFill="1" applyBorder="1" applyAlignment="1"/>
    <xf numFmtId="176" fontId="1" fillId="2" borderId="16" xfId="0" applyNumberFormat="1" applyFont="1" applyFill="1" applyBorder="1" applyAlignment="1">
      <alignment horizontal="center"/>
    </xf>
    <xf numFmtId="0" fontId="1" fillId="2" borderId="12" xfId="0" applyFont="1" applyFill="1" applyBorder="1" applyAlignment="1"/>
    <xf numFmtId="0" fontId="1" fillId="2" borderId="7" xfId="0" applyFont="1" applyFill="1" applyBorder="1" applyAlignment="1"/>
    <xf numFmtId="177" fontId="1" fillId="2" borderId="11" xfId="0" applyNumberFormat="1" applyFont="1" applyFill="1" applyBorder="1" applyAlignment="1"/>
    <xf numFmtId="177" fontId="5" fillId="2" borderId="20" xfId="0" applyNumberFormat="1"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2" borderId="21" xfId="0" applyFont="1" applyFill="1" applyBorder="1" applyAlignment="1">
      <alignment horizontal="center" vertical="center" wrapText="1"/>
    </xf>
    <xf numFmtId="177" fontId="1" fillId="0" borderId="14" xfId="0" applyNumberFormat="1" applyFont="1" applyFill="1" applyBorder="1" applyAlignment="1"/>
    <xf numFmtId="0" fontId="1" fillId="2" borderId="20" xfId="0" applyFont="1" applyFill="1" applyBorder="1" applyAlignment="1"/>
    <xf numFmtId="0" fontId="1" fillId="2" borderId="12" xfId="0" applyFont="1" applyFill="1" applyBorder="1" applyAlignment="1">
      <alignment horizontal="center"/>
    </xf>
    <xf numFmtId="177" fontId="1" fillId="0" borderId="18" xfId="0" applyNumberFormat="1" applyFont="1" applyFill="1" applyBorder="1" applyAlignment="1"/>
    <xf numFmtId="0" fontId="1" fillId="2" borderId="25" xfId="0" applyFont="1" applyFill="1" applyBorder="1" applyAlignment="1"/>
    <xf numFmtId="0" fontId="1" fillId="2" borderId="26" xfId="0" applyFont="1" applyFill="1" applyBorder="1" applyAlignment="1"/>
    <xf numFmtId="0" fontId="5" fillId="2" borderId="25" xfId="0" applyFont="1" applyFill="1" applyBorder="1" applyAlignment="1">
      <alignment horizontal="center" vertical="center" wrapText="1"/>
    </xf>
    <xf numFmtId="0" fontId="1" fillId="2" borderId="25" xfId="0" applyNumberFormat="1" applyFont="1" applyFill="1" applyBorder="1" applyAlignment="1" applyProtection="1">
      <alignment horizontal="center" vertical="center"/>
    </xf>
    <xf numFmtId="0" fontId="5" fillId="2" borderId="26" xfId="0" applyFont="1" applyFill="1" applyBorder="1" applyAlignment="1">
      <alignment horizontal="center" vertical="center" wrapText="1"/>
    </xf>
    <xf numFmtId="0" fontId="1" fillId="2" borderId="26" xfId="0" applyNumberFormat="1" applyFont="1" applyFill="1" applyBorder="1" applyAlignment="1" applyProtection="1">
      <alignment horizontal="center" vertical="center"/>
    </xf>
    <xf numFmtId="0" fontId="1" fillId="2" borderId="7" xfId="0" applyFont="1" applyFill="1" applyBorder="1" applyAlignment="1">
      <alignment horizontal="center"/>
    </xf>
    <xf numFmtId="177" fontId="1" fillId="6" borderId="14" xfId="0" applyNumberFormat="1" applyFont="1" applyFill="1" applyBorder="1" applyAlignment="1">
      <alignment horizontal="center"/>
    </xf>
    <xf numFmtId="177" fontId="1" fillId="7" borderId="14" xfId="0" applyNumberFormat="1" applyFont="1" applyFill="1" applyBorder="1" applyAlignment="1">
      <alignment horizontal="center"/>
    </xf>
    <xf numFmtId="0" fontId="1" fillId="2" borderId="28" xfId="0" applyFont="1" applyFill="1" applyBorder="1" applyAlignment="1"/>
    <xf numFmtId="0" fontId="1" fillId="2" borderId="29" xfId="0" applyFont="1" applyFill="1" applyBorder="1" applyAlignment="1"/>
    <xf numFmtId="0" fontId="1" fillId="2" borderId="31" xfId="0" applyFont="1" applyFill="1" applyBorder="1" applyAlignment="1"/>
    <xf numFmtId="0" fontId="1" fillId="2" borderId="30" xfId="0" applyFont="1" applyFill="1" applyBorder="1" applyAlignment="1">
      <alignment horizontal="center"/>
    </xf>
    <xf numFmtId="177" fontId="1" fillId="2" borderId="29" xfId="0" applyNumberFormat="1" applyFont="1" applyFill="1" applyBorder="1" applyAlignment="1"/>
    <xf numFmtId="0" fontId="1" fillId="2" borderId="27" xfId="0" applyFont="1" applyFill="1" applyBorder="1" applyAlignment="1">
      <alignment horizontal="center"/>
    </xf>
    <xf numFmtId="0" fontId="1" fillId="2" borderId="27" xfId="0" applyFont="1" applyFill="1" applyBorder="1" applyAlignment="1"/>
    <xf numFmtId="177" fontId="1" fillId="0" borderId="27" xfId="0" applyNumberFormat="1" applyFont="1" applyFill="1" applyBorder="1" applyAlignment="1"/>
    <xf numFmtId="177" fontId="1" fillId="2" borderId="27" xfId="0" applyNumberFormat="1" applyFont="1" applyFill="1" applyBorder="1" applyAlignment="1"/>
    <xf numFmtId="0" fontId="1" fillId="2" borderId="27" xfId="0" applyNumberFormat="1" applyFont="1" applyFill="1" applyBorder="1" applyAlignment="1" applyProtection="1">
      <alignment horizontal="center" vertical="center"/>
    </xf>
    <xf numFmtId="0" fontId="5" fillId="2" borderId="27" xfId="0" applyFont="1" applyFill="1" applyBorder="1" applyAlignment="1">
      <alignment horizontal="center" vertical="center" wrapText="1"/>
    </xf>
    <xf numFmtId="0" fontId="5" fillId="2" borderId="27" xfId="0" applyNumberFormat="1" applyFont="1" applyFill="1" applyBorder="1" applyAlignment="1" applyProtection="1">
      <alignment horizontal="center" vertical="center"/>
    </xf>
    <xf numFmtId="0" fontId="8" fillId="2" borderId="27" xfId="0" applyNumberFormat="1" applyFont="1" applyFill="1" applyBorder="1" applyAlignment="1" applyProtection="1">
      <alignment horizontal="center" vertical="center"/>
    </xf>
    <xf numFmtId="0" fontId="13" fillId="2" borderId="27" xfId="0" applyNumberFormat="1" applyFont="1" applyFill="1" applyBorder="1" applyAlignment="1" applyProtection="1">
      <alignment horizontal="center" vertical="center"/>
    </xf>
    <xf numFmtId="0" fontId="1" fillId="2" borderId="27" xfId="0" applyNumberFormat="1" applyFont="1" applyFill="1" applyBorder="1" applyAlignment="1" applyProtection="1">
      <alignment horizontal="left" vertical="center"/>
    </xf>
    <xf numFmtId="0" fontId="1" fillId="2" borderId="27" xfId="0" applyNumberFormat="1" applyFont="1" applyFill="1" applyBorder="1" applyAlignment="1" applyProtection="1">
      <alignment horizontal="center"/>
    </xf>
    <xf numFmtId="0" fontId="1" fillId="0" borderId="27" xfId="0" applyFont="1" applyFill="1" applyBorder="1" applyAlignment="1"/>
    <xf numFmtId="0" fontId="1" fillId="2" borderId="32" xfId="0" applyFont="1" applyFill="1" applyBorder="1" applyAlignment="1"/>
    <xf numFmtId="0" fontId="5" fillId="2" borderId="32" xfId="0" applyFont="1" applyFill="1" applyBorder="1" applyAlignment="1">
      <alignment horizontal="center" vertical="center" wrapText="1"/>
    </xf>
    <xf numFmtId="0" fontId="1" fillId="2" borderId="32" xfId="0" applyNumberFormat="1" applyFont="1" applyFill="1" applyBorder="1" applyAlignment="1" applyProtection="1">
      <alignment horizontal="center" vertical="center"/>
    </xf>
    <xf numFmtId="0" fontId="1" fillId="2" borderId="32" xfId="0" applyFont="1" applyFill="1" applyBorder="1" applyAlignment="1">
      <alignment horizontal="center"/>
    </xf>
    <xf numFmtId="0" fontId="1" fillId="0" borderId="29" xfId="0" applyFont="1" applyFill="1" applyBorder="1" applyAlignment="1"/>
    <xf numFmtId="0" fontId="1" fillId="2" borderId="14" xfId="0" applyFont="1" applyFill="1" applyBorder="1" applyAlignment="1">
      <alignment horizontal="center" vertical="center"/>
    </xf>
    <xf numFmtId="0" fontId="14" fillId="8" borderId="33" xfId="0" applyFont="1" applyFill="1" applyBorder="1" applyAlignment="1">
      <alignment horizontal="center"/>
    </xf>
    <xf numFmtId="0" fontId="15" fillId="8" borderId="33" xfId="0" applyFont="1" applyFill="1" applyBorder="1" applyAlignment="1">
      <alignment horizontal="center"/>
    </xf>
    <xf numFmtId="0" fontId="0" fillId="0" borderId="0" xfId="0" applyAlignment="1"/>
    <xf numFmtId="0" fontId="16" fillId="2" borderId="33" xfId="0" applyFont="1" applyFill="1" applyBorder="1" applyAlignment="1">
      <alignment horizontal="left"/>
    </xf>
    <xf numFmtId="0" fontId="16" fillId="2" borderId="33" xfId="0" applyNumberFormat="1" applyFont="1" applyFill="1" applyBorder="1" applyAlignment="1">
      <alignment horizontal="left"/>
    </xf>
    <xf numFmtId="0" fontId="0" fillId="2" borderId="0" xfId="0" applyFill="1" applyAlignment="1"/>
    <xf numFmtId="0" fontId="16" fillId="0" borderId="33" xfId="0" applyFont="1" applyBorder="1" applyAlignment="1">
      <alignment horizontal="left"/>
    </xf>
    <xf numFmtId="0" fontId="5" fillId="0" borderId="33" xfId="0" applyFont="1" applyBorder="1" applyAlignment="1"/>
    <xf numFmtId="0" fontId="16" fillId="9" borderId="33" xfId="0" applyNumberFormat="1" applyFont="1" applyFill="1" applyBorder="1" applyAlignment="1">
      <alignment horizontal="left"/>
    </xf>
    <xf numFmtId="0" fontId="16" fillId="9" borderId="33" xfId="0" applyFont="1" applyFill="1" applyBorder="1" applyAlignment="1">
      <alignment horizontal="left"/>
    </xf>
    <xf numFmtId="0" fontId="14" fillId="3" borderId="33" xfId="0" applyFont="1" applyFill="1" applyBorder="1" applyAlignment="1">
      <alignment horizontal="center"/>
    </xf>
    <xf numFmtId="0" fontId="16" fillId="3" borderId="33" xfId="0" applyFont="1" applyFill="1" applyBorder="1" applyAlignment="1">
      <alignment horizontal="left"/>
    </xf>
    <xf numFmtId="0" fontId="16" fillId="0" borderId="0" xfId="0" applyFont="1" applyBorder="1" applyAlignment="1">
      <alignment horizontal="left"/>
    </xf>
    <xf numFmtId="0" fontId="0" fillId="3" borderId="0" xfId="0" applyFill="1" applyAlignment="1"/>
    <xf numFmtId="0" fontId="14" fillId="8" borderId="34" xfId="0" applyFont="1" applyFill="1" applyBorder="1" applyAlignment="1">
      <alignment horizontal="center"/>
    </xf>
    <xf numFmtId="0" fontId="16" fillId="0" borderId="35" xfId="0" applyFont="1" applyBorder="1" applyAlignment="1">
      <alignment horizontal="left"/>
    </xf>
    <xf numFmtId="0" fontId="16" fillId="3" borderId="35" xfId="0" applyFont="1" applyFill="1" applyBorder="1" applyAlignment="1">
      <alignment horizontal="left"/>
    </xf>
    <xf numFmtId="0" fontId="16" fillId="3" borderId="0" xfId="0" applyFont="1" applyFill="1" applyBorder="1" applyAlignment="1">
      <alignment horizontal="left"/>
    </xf>
    <xf numFmtId="0" fontId="18" fillId="3" borderId="35" xfId="0" applyFont="1" applyFill="1" applyBorder="1" applyAlignment="1">
      <alignment horizontal="left"/>
    </xf>
    <xf numFmtId="0" fontId="0" fillId="0" borderId="0" xfId="0" applyBorder="1" applyAlignment="1"/>
    <xf numFmtId="49" fontId="19" fillId="0" borderId="35" xfId="0" applyNumberFormat="1" applyFont="1" applyFill="1" applyBorder="1" applyAlignment="1">
      <alignment horizontal="left" vertical="center" wrapText="1"/>
    </xf>
    <xf numFmtId="49" fontId="20" fillId="0" borderId="35" xfId="0" applyNumberFormat="1" applyFont="1" applyFill="1" applyBorder="1" applyAlignment="1">
      <alignment horizontal="left" vertical="center" wrapText="1"/>
    </xf>
    <xf numFmtId="178" fontId="19" fillId="0" borderId="35" xfId="0" applyNumberFormat="1" applyFont="1" applyFill="1" applyBorder="1" applyAlignment="1">
      <alignment horizontal="left" vertical="center" wrapText="1"/>
    </xf>
    <xf numFmtId="178" fontId="19" fillId="0" borderId="35" xfId="0" applyNumberFormat="1" applyFont="1" applyFill="1" applyBorder="1" applyAlignment="1">
      <alignment vertical="center" wrapText="1"/>
    </xf>
    <xf numFmtId="178" fontId="20" fillId="0" borderId="35" xfId="0" applyNumberFormat="1" applyFont="1" applyFill="1" applyBorder="1" applyAlignment="1">
      <alignment horizontal="left" vertical="center" wrapText="1"/>
    </xf>
    <xf numFmtId="49" fontId="19" fillId="0" borderId="0" xfId="0" applyNumberFormat="1" applyFont="1" applyFill="1" applyAlignment="1">
      <alignment horizontal="left" vertical="center" wrapText="1"/>
    </xf>
    <xf numFmtId="49" fontId="11" fillId="0" borderId="35"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wrapText="1"/>
    </xf>
    <xf numFmtId="49" fontId="11" fillId="0" borderId="35" xfId="0" applyNumberFormat="1" applyFont="1" applyFill="1" applyBorder="1" applyAlignment="1">
      <alignment vertical="center" wrapText="1"/>
    </xf>
    <xf numFmtId="178" fontId="5" fillId="0" borderId="35" xfId="0" applyNumberFormat="1" applyFont="1" applyFill="1" applyBorder="1" applyAlignment="1">
      <alignment horizontal="left" vertical="center" wrapText="1"/>
    </xf>
    <xf numFmtId="49" fontId="11" fillId="0" borderId="0" xfId="0" applyNumberFormat="1" applyFont="1" applyFill="1" applyAlignment="1">
      <alignment horizontal="left" vertical="center" wrapText="1"/>
    </xf>
    <xf numFmtId="49" fontId="5" fillId="2" borderId="35" xfId="0" applyNumberFormat="1"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5" xfId="0" applyFont="1" applyFill="1" applyBorder="1" applyAlignment="1">
      <alignment vertical="center" wrapText="1"/>
    </xf>
    <xf numFmtId="0" fontId="5" fillId="2" borderId="35" xfId="0" applyFont="1" applyFill="1" applyBorder="1" applyAlignment="1">
      <alignment horizontal="center" vertical="center" wrapText="1"/>
    </xf>
    <xf numFmtId="49" fontId="5" fillId="2" borderId="35" xfId="0" applyNumberFormat="1" applyFont="1" applyFill="1" applyBorder="1" applyAlignment="1">
      <alignment vertical="center" wrapText="1"/>
    </xf>
    <xf numFmtId="178" fontId="11" fillId="0" borderId="35" xfId="0" applyNumberFormat="1" applyFont="1" applyFill="1" applyBorder="1" applyAlignment="1">
      <alignment horizontal="left" vertical="center" wrapText="1"/>
    </xf>
    <xf numFmtId="178" fontId="5" fillId="0" borderId="35" xfId="0" applyNumberFormat="1" applyFont="1" applyFill="1" applyBorder="1" applyAlignment="1">
      <alignment vertical="center" wrapText="1"/>
    </xf>
    <xf numFmtId="179" fontId="11" fillId="0" borderId="35" xfId="0" applyNumberFormat="1" applyFont="1" applyFill="1" applyBorder="1" applyAlignment="1">
      <alignment horizontal="left" vertical="center" wrapText="1"/>
    </xf>
    <xf numFmtId="178" fontId="5" fillId="0" borderId="35" xfId="4" applyFont="1" applyBorder="1" applyAlignment="1">
      <alignment horizontal="left" vertical="center" wrapText="1"/>
    </xf>
    <xf numFmtId="178" fontId="5" fillId="2" borderId="35" xfId="4" applyFont="1" applyFill="1" applyBorder="1" applyAlignment="1">
      <alignment vertical="center" wrapText="1"/>
    </xf>
    <xf numFmtId="178" fontId="5" fillId="2" borderId="35" xfId="4" applyFont="1" applyFill="1" applyBorder="1" applyAlignment="1">
      <alignment horizontal="center" vertical="center" wrapText="1"/>
    </xf>
    <xf numFmtId="178" fontId="11" fillId="0" borderId="0" xfId="0" applyNumberFormat="1" applyFont="1" applyFill="1" applyBorder="1" applyAlignment="1">
      <alignment horizontal="left" vertical="center" wrapText="1"/>
    </xf>
    <xf numFmtId="49" fontId="5" fillId="0" borderId="35" xfId="0" applyNumberFormat="1" applyFont="1" applyFill="1" applyBorder="1" applyAlignment="1">
      <alignment horizontal="center" vertical="center" wrapText="1"/>
    </xf>
    <xf numFmtId="49" fontId="5" fillId="2" borderId="35" xfId="0" applyNumberFormat="1" applyFont="1" applyFill="1" applyBorder="1" applyAlignment="1">
      <alignment horizontal="center" vertical="center" wrapText="1"/>
    </xf>
    <xf numFmtId="49" fontId="5" fillId="0" borderId="35" xfId="0" applyNumberFormat="1" applyFont="1" applyFill="1" applyBorder="1" applyAlignment="1">
      <alignment vertical="center" wrapText="1"/>
    </xf>
    <xf numFmtId="49" fontId="21" fillId="0" borderId="35" xfId="0" applyNumberFormat="1" applyFont="1" applyFill="1" applyBorder="1" applyAlignment="1">
      <alignment vertical="center"/>
    </xf>
    <xf numFmtId="49" fontId="22" fillId="0" borderId="35" xfId="0" applyNumberFormat="1" applyFont="1" applyFill="1" applyBorder="1" applyAlignment="1">
      <alignment horizontal="left" vertical="center" wrapText="1"/>
    </xf>
    <xf numFmtId="0" fontId="5" fillId="2" borderId="0"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5" xfId="0" applyFont="1" applyFill="1" applyBorder="1" applyAlignment="1">
      <alignment vertical="center" wrapText="1"/>
    </xf>
    <xf numFmtId="0" fontId="5" fillId="0" borderId="35" xfId="0" applyFont="1" applyFill="1" applyBorder="1" applyAlignment="1">
      <alignment horizontal="center" vertical="center" wrapText="1"/>
    </xf>
    <xf numFmtId="178" fontId="23" fillId="0" borderId="35" xfId="0" applyNumberFormat="1" applyFont="1" applyBorder="1" applyAlignment="1">
      <alignment horizontal="left" vertical="center" wrapText="1"/>
    </xf>
    <xf numFmtId="0" fontId="0" fillId="0" borderId="35" xfId="0" applyFont="1" applyBorder="1" applyAlignment="1">
      <alignment vertical="center" wrapText="1"/>
    </xf>
    <xf numFmtId="0" fontId="0" fillId="0" borderId="35" xfId="0" applyFont="1" applyBorder="1" applyAlignment="1">
      <alignment horizontal="center" vertical="center" wrapText="1"/>
    </xf>
    <xf numFmtId="49" fontId="5" fillId="2" borderId="36" xfId="0" applyNumberFormat="1" applyFont="1" applyFill="1" applyBorder="1" applyAlignment="1">
      <alignment vertical="center" wrapText="1"/>
    </xf>
    <xf numFmtId="49" fontId="22" fillId="2" borderId="35" xfId="0" applyNumberFormat="1" applyFont="1" applyFill="1" applyBorder="1" applyAlignment="1">
      <alignment horizontal="left" vertical="center" wrapText="1"/>
    </xf>
    <xf numFmtId="49" fontId="11" fillId="0" borderId="36" xfId="0" applyNumberFormat="1" applyFont="1" applyFill="1" applyBorder="1" applyAlignment="1">
      <alignment horizontal="left" vertical="center" wrapText="1"/>
    </xf>
    <xf numFmtId="49" fontId="11" fillId="0" borderId="36" xfId="0" applyNumberFormat="1" applyFont="1" applyFill="1" applyBorder="1" applyAlignment="1">
      <alignment vertical="center" wrapText="1"/>
    </xf>
    <xf numFmtId="178" fontId="7" fillId="0" borderId="35" xfId="4" applyFont="1" applyFill="1" applyBorder="1" applyAlignment="1">
      <alignment vertical="center" wrapText="1"/>
    </xf>
    <xf numFmtId="49" fontId="5" fillId="0" borderId="0" xfId="0" applyNumberFormat="1" applyFont="1" applyFill="1" applyBorder="1" applyAlignment="1">
      <alignment horizontal="center" vertical="center" wrapText="1"/>
    </xf>
    <xf numFmtId="49" fontId="11" fillId="3" borderId="35" xfId="0" applyNumberFormat="1" applyFont="1" applyFill="1" applyBorder="1" applyAlignment="1">
      <alignment horizontal="left" vertical="center" wrapText="1"/>
    </xf>
    <xf numFmtId="0" fontId="5" fillId="3" borderId="35" xfId="0" applyFont="1" applyFill="1" applyBorder="1" applyAlignment="1">
      <alignment horizontal="left" vertical="center" wrapText="1"/>
    </xf>
    <xf numFmtId="0" fontId="5" fillId="3" borderId="35" xfId="0" applyFont="1" applyFill="1" applyBorder="1" applyAlignment="1">
      <alignment vertical="center" wrapText="1"/>
    </xf>
    <xf numFmtId="0" fontId="5" fillId="3" borderId="35" xfId="0" applyFont="1" applyFill="1" applyBorder="1" applyAlignment="1">
      <alignment horizontal="center" vertical="center" wrapText="1"/>
    </xf>
    <xf numFmtId="178" fontId="5" fillId="3" borderId="35" xfId="0" applyNumberFormat="1" applyFont="1" applyFill="1" applyBorder="1" applyAlignment="1">
      <alignment horizontal="left" vertical="center" wrapText="1"/>
    </xf>
    <xf numFmtId="0" fontId="5" fillId="0" borderId="0" xfId="0" applyFont="1" applyFill="1" applyBorder="1" applyAlignment="1">
      <alignment horizontal="center" vertical="center" wrapText="1"/>
    </xf>
    <xf numFmtId="49" fontId="11" fillId="3" borderId="35" xfId="0" applyNumberFormat="1" applyFont="1" applyFill="1" applyBorder="1" applyAlignment="1">
      <alignment vertical="center" wrapText="1"/>
    </xf>
    <xf numFmtId="178" fontId="11" fillId="3" borderId="35" xfId="0" applyNumberFormat="1" applyFont="1" applyFill="1" applyBorder="1" applyAlignment="1">
      <alignment horizontal="left" vertical="center" wrapText="1"/>
    </xf>
    <xf numFmtId="14" fontId="21" fillId="0" borderId="35" xfId="0" applyNumberFormat="1" applyFont="1" applyBorder="1" applyAlignment="1">
      <alignment vertical="center"/>
    </xf>
    <xf numFmtId="179" fontId="5" fillId="2" borderId="35" xfId="0" applyNumberFormat="1" applyFont="1" applyFill="1" applyBorder="1" applyAlignment="1">
      <alignment horizontal="center" vertical="center" wrapText="1"/>
    </xf>
    <xf numFmtId="49" fontId="20" fillId="3" borderId="35" xfId="0" applyNumberFormat="1" applyFont="1" applyFill="1" applyBorder="1" applyAlignment="1">
      <alignment horizontal="left" vertical="center" wrapText="1"/>
    </xf>
    <xf numFmtId="177" fontId="1" fillId="2" borderId="14" xfId="0" applyNumberFormat="1" applyFont="1" applyFill="1" applyBorder="1" applyAlignment="1"/>
    <xf numFmtId="49" fontId="1" fillId="2" borderId="27" xfId="0" applyNumberFormat="1" applyFont="1" applyFill="1" applyBorder="1" applyAlignment="1">
      <alignment horizontal="center"/>
    </xf>
    <xf numFmtId="49" fontId="11" fillId="0" borderId="27" xfId="0" applyNumberFormat="1" applyFont="1" applyFill="1" applyBorder="1" applyAlignment="1">
      <alignment horizontal="left" vertical="center" wrapText="1"/>
    </xf>
    <xf numFmtId="178" fontId="11" fillId="0" borderId="27" xfId="0" applyNumberFormat="1"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27" xfId="0" applyBorder="1">
      <alignment vertical="center"/>
    </xf>
    <xf numFmtId="0" fontId="27" fillId="2" borderId="27" xfId="0" applyFont="1" applyFill="1" applyBorder="1" applyAlignment="1">
      <alignment horizontal="left" vertical="center"/>
    </xf>
    <xf numFmtId="0" fontId="27" fillId="0" borderId="27" xfId="0" applyFont="1" applyBorder="1" applyAlignment="1">
      <alignment horizontal="left" vertical="center"/>
    </xf>
    <xf numFmtId="0" fontId="0" fillId="2" borderId="27" xfId="0" applyFill="1" applyBorder="1">
      <alignment vertical="center"/>
    </xf>
    <xf numFmtId="0" fontId="0" fillId="2" borderId="0" xfId="0" applyFill="1">
      <alignment vertical="center"/>
    </xf>
    <xf numFmtId="0" fontId="16" fillId="2" borderId="37" xfId="0" applyFont="1" applyFill="1" applyBorder="1" applyAlignment="1">
      <alignment horizontal="left"/>
    </xf>
    <xf numFmtId="49" fontId="0" fillId="0" borderId="33" xfId="0" applyNumberFormat="1" applyFont="1" applyFill="1" applyBorder="1" applyAlignment="1">
      <alignment horizontal="left" vertical="top" wrapText="1"/>
    </xf>
    <xf numFmtId="0" fontId="16" fillId="2" borderId="29" xfId="0" applyFont="1" applyFill="1" applyBorder="1" applyAlignment="1">
      <alignment horizontal="left"/>
    </xf>
    <xf numFmtId="0" fontId="16" fillId="2" borderId="27" xfId="0" applyFont="1" applyFill="1" applyBorder="1" applyAlignment="1">
      <alignment horizontal="left"/>
    </xf>
    <xf numFmtId="0" fontId="14" fillId="8" borderId="37" xfId="0" applyFont="1" applyFill="1" applyBorder="1" applyAlignment="1">
      <alignment horizontal="center"/>
    </xf>
    <xf numFmtId="0" fontId="16" fillId="0" borderId="37" xfId="0" applyFont="1" applyBorder="1" applyAlignment="1">
      <alignment horizontal="left"/>
    </xf>
    <xf numFmtId="0" fontId="16" fillId="4" borderId="37" xfId="0" applyFont="1" applyFill="1" applyBorder="1" applyAlignment="1">
      <alignment horizontal="left"/>
    </xf>
    <xf numFmtId="49" fontId="16" fillId="4" borderId="37" xfId="0" applyNumberFormat="1" applyFont="1" applyFill="1" applyBorder="1" applyAlignment="1">
      <alignment horizontal="left"/>
    </xf>
    <xf numFmtId="0" fontId="28" fillId="0" borderId="37" xfId="0" applyFont="1" applyBorder="1" applyAlignment="1"/>
    <xf numFmtId="0" fontId="16" fillId="10" borderId="37" xfId="0" applyFont="1" applyFill="1" applyBorder="1" applyAlignment="1">
      <alignment horizontal="left"/>
    </xf>
    <xf numFmtId="0" fontId="7" fillId="3" borderId="1" xfId="0" applyFont="1" applyFill="1" applyBorder="1" applyAlignment="1">
      <alignment horizontal="center" vertical="center" wrapText="1"/>
    </xf>
    <xf numFmtId="0" fontId="6" fillId="3" borderId="2" xfId="0" applyFont="1" applyFill="1" applyBorder="1">
      <alignment vertical="center"/>
    </xf>
    <xf numFmtId="0" fontId="1" fillId="0" borderId="22"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4" xfId="0" applyFont="1" applyFill="1" applyBorder="1">
      <alignment vertical="center"/>
    </xf>
    <xf numFmtId="177" fontId="9" fillId="4" borderId="6" xfId="0" applyNumberFormat="1" applyFont="1" applyFill="1" applyBorder="1" applyAlignment="1">
      <alignment horizontal="center" vertical="center" wrapText="1"/>
    </xf>
    <xf numFmtId="177" fontId="6" fillId="0" borderId="15" xfId="0" applyNumberFormat="1" applyFont="1" applyBorder="1">
      <alignment vertical="center"/>
    </xf>
    <xf numFmtId="177" fontId="10" fillId="5" borderId="6"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23" xfId="0" applyFont="1" applyBorder="1">
      <alignment vertical="center"/>
    </xf>
    <xf numFmtId="0" fontId="6" fillId="0" borderId="21" xfId="0" applyFont="1" applyBorder="1">
      <alignment vertical="center"/>
    </xf>
    <xf numFmtId="0" fontId="7" fillId="0"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0" borderId="14" xfId="0" applyFont="1" applyBorder="1">
      <alignment vertical="center"/>
    </xf>
    <xf numFmtId="0" fontId="7" fillId="0" borderId="24" xfId="0" applyFont="1" applyBorder="1" applyAlignment="1">
      <alignment horizontal="center" vertical="center" wrapText="1"/>
    </xf>
    <xf numFmtId="0" fontId="5" fillId="2" borderId="27" xfId="0" applyFont="1" applyFill="1" applyBorder="1" applyAlignment="1">
      <alignment horizontal="left" vertical="center" wrapText="1"/>
    </xf>
    <xf numFmtId="0" fontId="5" fillId="2" borderId="27" xfId="0" applyFont="1" applyFill="1" applyBorder="1" applyAlignment="1">
      <alignment vertical="center" wrapText="1"/>
    </xf>
    <xf numFmtId="49" fontId="5" fillId="2" borderId="27" xfId="0" applyNumberFormat="1" applyFont="1" applyFill="1" applyBorder="1" applyAlignment="1">
      <alignment vertical="center" wrapText="1"/>
    </xf>
    <xf numFmtId="0" fontId="28" fillId="0" borderId="0" xfId="0" applyFont="1">
      <alignment vertical="center"/>
    </xf>
    <xf numFmtId="0" fontId="16" fillId="2" borderId="38" xfId="0" applyFont="1" applyFill="1" applyBorder="1" applyAlignment="1">
      <alignment horizontal="left"/>
    </xf>
    <xf numFmtId="49" fontId="8" fillId="2" borderId="27" xfId="0" applyNumberFormat="1" applyFont="1" applyFill="1" applyBorder="1" applyAlignment="1" applyProtection="1">
      <alignment horizontal="center" vertical="center"/>
    </xf>
    <xf numFmtId="0" fontId="16" fillId="0" borderId="38" xfId="0" applyFont="1" applyBorder="1" applyAlignment="1">
      <alignment horizontal="left"/>
    </xf>
    <xf numFmtId="177" fontId="8" fillId="11" borderId="6" xfId="0" applyNumberFormat="1" applyFont="1" applyFill="1" applyBorder="1" applyAlignment="1">
      <alignment horizontal="center" vertical="center" wrapText="1"/>
    </xf>
    <xf numFmtId="177" fontId="6" fillId="11" borderId="15" xfId="0" applyNumberFormat="1" applyFont="1" applyFill="1" applyBorder="1">
      <alignment vertical="center"/>
    </xf>
    <xf numFmtId="177" fontId="1" fillId="11" borderId="17" xfId="0" applyNumberFormat="1" applyFont="1" applyFill="1" applyBorder="1" applyAlignment="1"/>
    <xf numFmtId="0" fontId="28" fillId="0" borderId="37" xfId="0" applyFont="1" applyBorder="1">
      <alignment vertical="center"/>
    </xf>
    <xf numFmtId="0" fontId="0" fillId="0" borderId="37" xfId="0" applyBorder="1" applyAlignment="1"/>
    <xf numFmtId="0" fontId="0" fillId="2" borderId="37" xfId="0" applyFill="1" applyBorder="1" applyAlignment="1"/>
    <xf numFmtId="49" fontId="0" fillId="2" borderId="37" xfId="0" applyNumberFormat="1" applyFill="1" applyBorder="1" applyAlignment="1"/>
    <xf numFmtId="0" fontId="16" fillId="4" borderId="38" xfId="0" applyFont="1" applyFill="1" applyBorder="1" applyAlignment="1">
      <alignment horizontal="left"/>
    </xf>
    <xf numFmtId="49" fontId="16" fillId="4" borderId="38" xfId="0" applyNumberFormat="1" applyFont="1" applyFill="1" applyBorder="1" applyAlignment="1">
      <alignment horizontal="left"/>
    </xf>
  </cellXfs>
  <cellStyles count="5">
    <cellStyle name="常规" xfId="0" builtinId="0"/>
    <cellStyle name="常规 10" xfId="4"/>
    <cellStyle name="常规 2" xfId="1"/>
    <cellStyle name="常规 2 2" xfId="3"/>
    <cellStyle name="常规 5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DELL\Desktop\2020&#26417;&#23047;&#29618;\&#21382;&#24180;&#19987;&#21033;&#30003;&#35831;&#25480;&#26435;&#32564;&#36153;&#36164;&#21161;&#20855;&#20307;&#25968;&#25454;&#27719;&#24635;(&#25345;&#32493;&#26356;&#26032;&#20013;)%20(&#33258;&#21160;&#20445;&#23384;&#303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esktop/2020&#26417;&#23047;&#29618;/&#21382;&#24180;&#19987;&#21033;&#30003;&#35831;&#25480;&#26435;&#32564;&#36153;&#36164;&#21161;&#20855;&#20307;&#25968;&#25454;&#27719;&#24635;(&#25345;&#32493;&#26356;&#26032;&#20013;)%20(&#33258;&#21160;&#20445;&#23384;&#303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请款单汇总"/>
      <sheetName val="空3"/>
      <sheetName val="申请汇总"/>
      <sheetName val="授权汇总-2008年起"/>
      <sheetName val="下拉菜单"/>
    </sheetNames>
    <sheetDataSet>
      <sheetData sheetId="0"/>
      <sheetData sheetId="1"/>
      <sheetData sheetId="2"/>
      <sheetData sheetId="3">
        <row r="4">
          <cell r="D4" t="str">
            <v>2007200666094</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请款单汇总"/>
      <sheetName val="空3"/>
      <sheetName val="申请汇总"/>
      <sheetName val="授权汇总-2008年起"/>
      <sheetName val="下拉菜单"/>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04"/>
  <sheetViews>
    <sheetView tabSelected="1" zoomScale="136" zoomScaleNormal="136" workbookViewId="0">
      <pane ySplit="1" topLeftCell="A185" activePane="bottomLeft" state="frozen"/>
      <selection pane="bottomLeft" activeCell="P192" sqref="P192"/>
    </sheetView>
  </sheetViews>
  <sheetFormatPr defaultColWidth="6.125" defaultRowHeight="13.5" x14ac:dyDescent="0.15"/>
  <cols>
    <col min="1" max="2" width="11.375" style="30" customWidth="1"/>
    <col min="3" max="3" width="3.5" style="29" customWidth="1"/>
    <col min="4" max="4" width="4.125" style="29" customWidth="1"/>
    <col min="5" max="5" width="5.25" style="29" customWidth="1"/>
    <col min="6" max="6" width="6.25" style="30" customWidth="1"/>
    <col min="7" max="7" width="4.5" style="30" customWidth="1"/>
    <col min="8" max="9" width="4.375" style="29" customWidth="1"/>
    <col min="10" max="10" width="5.75" style="29" customWidth="1"/>
    <col min="11" max="12" width="5.125" style="29" customWidth="1"/>
    <col min="13" max="13" width="4.5" style="31" customWidth="1"/>
    <col min="14" max="14" width="4.25" style="29" customWidth="1"/>
    <col min="15" max="15" width="4.125" style="29" customWidth="1"/>
    <col min="16" max="16" width="5" style="29" customWidth="1"/>
    <col min="17" max="17" width="6" style="29" customWidth="1"/>
    <col min="18" max="22" width="4.5" style="29" customWidth="1"/>
    <col min="23" max="23" width="4.5" style="30" customWidth="1"/>
    <col min="24" max="24" width="8.875" style="32" customWidth="1"/>
    <col min="25" max="25" width="10.25" style="3" customWidth="1"/>
    <col min="26" max="28" width="9.125" style="29" customWidth="1"/>
    <col min="29" max="29" width="9.375" style="32" customWidth="1"/>
    <col min="30" max="30" width="8.5" style="32" customWidth="1"/>
    <col min="31" max="31" width="9.625" style="29" customWidth="1"/>
    <col min="32" max="32" width="10.375" style="32" customWidth="1"/>
    <col min="33" max="33" width="11" style="33" customWidth="1"/>
    <col min="34" max="34" width="8.875" style="34" bestFit="1" customWidth="1"/>
    <col min="35" max="46" width="9" style="3" hidden="1" customWidth="1"/>
    <col min="47" max="47" width="13" style="3" bestFit="1" customWidth="1"/>
    <col min="48" max="215" width="9" style="3" customWidth="1"/>
    <col min="216" max="216" width="4.75" style="3" customWidth="1"/>
    <col min="217" max="217" width="7.125" style="3" customWidth="1"/>
    <col min="218" max="218" width="12.625" style="3" customWidth="1"/>
    <col min="219" max="219" width="8.125" style="3" customWidth="1"/>
    <col min="220" max="220" width="4.75" style="3" customWidth="1"/>
    <col min="221" max="221" width="5.375" style="3" customWidth="1"/>
    <col min="222" max="222" width="5.75" style="3" customWidth="1"/>
    <col min="223" max="223" width="5.125" style="3" customWidth="1"/>
    <col min="224" max="224" width="5.25" style="3" customWidth="1"/>
    <col min="225" max="225" width="5.75" style="3" customWidth="1"/>
    <col min="226" max="226" width="7" style="3" customWidth="1"/>
    <col min="227" max="227" width="6.75" style="3" customWidth="1"/>
    <col min="228" max="228" width="6.375" style="3" customWidth="1"/>
    <col min="229" max="229" width="6.75" style="3" customWidth="1"/>
    <col min="230" max="230" width="7.5" style="3" customWidth="1"/>
    <col min="231" max="232" width="8.375" style="3" customWidth="1"/>
    <col min="233" max="234" width="7.25" style="3" customWidth="1"/>
    <col min="235" max="235" width="8.375" style="3" customWidth="1"/>
    <col min="236" max="236" width="5.25" style="3" customWidth="1"/>
    <col min="237" max="237" width="7.75" style="3" customWidth="1"/>
    <col min="238" max="239" width="9" style="3" customWidth="1"/>
    <col min="240" max="240" width="7.375" style="3" customWidth="1"/>
    <col min="241" max="16384" width="6.125" style="3"/>
  </cols>
  <sheetData>
    <row r="1" spans="1:254" ht="51" customHeight="1" x14ac:dyDescent="0.15">
      <c r="A1" s="180" t="s">
        <v>5</v>
      </c>
      <c r="B1" s="162"/>
      <c r="C1" s="182" t="s">
        <v>6</v>
      </c>
      <c r="D1" s="179"/>
      <c r="E1" s="183" t="s">
        <v>7</v>
      </c>
      <c r="F1" s="179"/>
      <c r="G1" s="184" t="s">
        <v>8</v>
      </c>
      <c r="H1" s="185"/>
      <c r="I1" s="178" t="s">
        <v>9</v>
      </c>
      <c r="J1" s="179"/>
      <c r="K1" s="183" t="s">
        <v>0</v>
      </c>
      <c r="L1" s="179"/>
      <c r="M1" s="1" t="s">
        <v>2266</v>
      </c>
      <c r="N1" s="184" t="s">
        <v>10</v>
      </c>
      <c r="O1" s="179"/>
      <c r="P1" s="184" t="s">
        <v>11</v>
      </c>
      <c r="Q1" s="185"/>
      <c r="R1" s="178" t="s">
        <v>1</v>
      </c>
      <c r="S1" s="179"/>
      <c r="T1" s="183" t="s">
        <v>2</v>
      </c>
      <c r="U1" s="179"/>
      <c r="V1" s="183" t="s">
        <v>3</v>
      </c>
      <c r="W1" s="185"/>
      <c r="X1" s="203" t="s">
        <v>12</v>
      </c>
      <c r="Y1" s="178" t="s">
        <v>13</v>
      </c>
      <c r="Z1" s="179"/>
      <c r="AA1" s="183" t="s">
        <v>14</v>
      </c>
      <c r="AB1" s="179"/>
      <c r="AC1" s="183" t="s">
        <v>15</v>
      </c>
      <c r="AD1" s="179"/>
      <c r="AE1" s="183" t="s">
        <v>16</v>
      </c>
      <c r="AF1" s="185"/>
      <c r="AG1" s="186" t="s">
        <v>17</v>
      </c>
      <c r="AH1" s="188" t="s">
        <v>18</v>
      </c>
      <c r="AI1" s="189" t="s">
        <v>19</v>
      </c>
      <c r="AJ1" s="190"/>
      <c r="AK1" s="190"/>
      <c r="AL1" s="191"/>
      <c r="AM1" s="192" t="s">
        <v>20</v>
      </c>
      <c r="AN1" s="190"/>
      <c r="AO1" s="190"/>
      <c r="AP1" s="191"/>
      <c r="AQ1" s="193" t="s">
        <v>21</v>
      </c>
      <c r="AR1" s="195" t="s">
        <v>22</v>
      </c>
      <c r="AS1" s="47" t="s">
        <v>23</v>
      </c>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ht="24" x14ac:dyDescent="0.15">
      <c r="A2" s="181"/>
      <c r="B2" s="161"/>
      <c r="C2" s="4" t="s">
        <v>24</v>
      </c>
      <c r="D2" s="5" t="s">
        <v>4</v>
      </c>
      <c r="E2" s="5" t="s">
        <v>24</v>
      </c>
      <c r="F2" s="5" t="s">
        <v>4</v>
      </c>
      <c r="G2" s="5" t="s">
        <v>24</v>
      </c>
      <c r="H2" s="6" t="s">
        <v>4</v>
      </c>
      <c r="I2" s="7" t="s">
        <v>25</v>
      </c>
      <c r="J2" s="5" t="s">
        <v>4</v>
      </c>
      <c r="K2" s="8" t="s">
        <v>25</v>
      </c>
      <c r="L2" s="5" t="s">
        <v>4</v>
      </c>
      <c r="M2" s="8" t="s">
        <v>25</v>
      </c>
      <c r="N2" s="8" t="s">
        <v>25</v>
      </c>
      <c r="O2" s="5" t="s">
        <v>4</v>
      </c>
      <c r="P2" s="9" t="s">
        <v>26</v>
      </c>
      <c r="Q2" s="6" t="s">
        <v>4</v>
      </c>
      <c r="R2" s="10" t="s">
        <v>27</v>
      </c>
      <c r="S2" s="5" t="s">
        <v>4</v>
      </c>
      <c r="T2" s="8" t="s">
        <v>28</v>
      </c>
      <c r="U2" s="5" t="s">
        <v>4</v>
      </c>
      <c r="V2" s="8" t="s">
        <v>28</v>
      </c>
      <c r="W2" s="6" t="s">
        <v>4</v>
      </c>
      <c r="X2" s="204"/>
      <c r="Y2" s="9" t="s">
        <v>29</v>
      </c>
      <c r="Z2" s="5" t="s">
        <v>30</v>
      </c>
      <c r="AA2" s="9" t="s">
        <v>29</v>
      </c>
      <c r="AB2" s="5" t="s">
        <v>30</v>
      </c>
      <c r="AC2" s="11" t="s">
        <v>29</v>
      </c>
      <c r="AD2" s="46" t="s">
        <v>30</v>
      </c>
      <c r="AE2" s="8" t="s">
        <v>29</v>
      </c>
      <c r="AF2" s="12" t="s">
        <v>30</v>
      </c>
      <c r="AG2" s="187"/>
      <c r="AH2" s="187"/>
      <c r="AI2" s="48" t="s">
        <v>31</v>
      </c>
      <c r="AJ2" s="8" t="s">
        <v>32</v>
      </c>
      <c r="AK2" s="8" t="s">
        <v>33</v>
      </c>
      <c r="AL2" s="8" t="s">
        <v>34</v>
      </c>
      <c r="AM2" s="13" t="s">
        <v>35</v>
      </c>
      <c r="AN2" s="13" t="s">
        <v>36</v>
      </c>
      <c r="AO2" s="13" t="s">
        <v>37</v>
      </c>
      <c r="AP2" s="13" t="s">
        <v>38</v>
      </c>
      <c r="AQ2" s="194"/>
      <c r="AR2" s="194"/>
      <c r="AS2" s="14"/>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row>
    <row r="3" spans="1:254" x14ac:dyDescent="0.15">
      <c r="A3" s="67" t="s">
        <v>55</v>
      </c>
      <c r="B3" s="163" t="s">
        <v>39</v>
      </c>
      <c r="C3" s="39">
        <v>2</v>
      </c>
      <c r="D3" s="39">
        <f>C3</f>
        <v>2</v>
      </c>
      <c r="E3" s="39">
        <v>1</v>
      </c>
      <c r="F3" s="39">
        <f t="shared" ref="F3:F34" si="0">E3*4</f>
        <v>4</v>
      </c>
      <c r="G3" s="39"/>
      <c r="H3" s="40"/>
      <c r="I3" s="41">
        <v>1</v>
      </c>
      <c r="J3" s="35">
        <f>I3*4</f>
        <v>4</v>
      </c>
      <c r="K3" s="35">
        <v>3</v>
      </c>
      <c r="L3" s="35">
        <f>K3*2</f>
        <v>6</v>
      </c>
      <c r="M3" s="42"/>
      <c r="N3" s="35"/>
      <c r="O3" s="35">
        <f>N3*2</f>
        <v>0</v>
      </c>
      <c r="P3" s="38"/>
      <c r="Q3" s="43">
        <f>P3</f>
        <v>0</v>
      </c>
      <c r="R3" s="36"/>
      <c r="S3" s="35"/>
      <c r="T3" s="35"/>
      <c r="U3" s="50"/>
      <c r="V3" s="50"/>
      <c r="W3" s="51"/>
      <c r="X3" s="205">
        <f t="shared" ref="X3:X66" si="1">W3+U3+S3+Q3+O3+L3+J3+H3+F3+D3</f>
        <v>16</v>
      </c>
      <c r="Y3" s="49">
        <v>0</v>
      </c>
      <c r="Z3" s="45">
        <f>Y3*2</f>
        <v>0</v>
      </c>
      <c r="AA3" s="49">
        <v>0</v>
      </c>
      <c r="AB3" s="49">
        <f>AA3*4/3</f>
        <v>0</v>
      </c>
      <c r="AC3" s="49">
        <v>0</v>
      </c>
      <c r="AD3" s="49">
        <f>AC3*6/5</f>
        <v>0</v>
      </c>
      <c r="AE3" s="49">
        <v>0</v>
      </c>
      <c r="AF3" s="49">
        <f>AE3</f>
        <v>0</v>
      </c>
      <c r="AG3" s="60">
        <f>Z3+AB3+AD3+AF3</f>
        <v>0</v>
      </c>
      <c r="AH3" s="61">
        <f>X3+AG3</f>
        <v>16</v>
      </c>
      <c r="AI3" s="49">
        <v>0</v>
      </c>
      <c r="AJ3" s="49">
        <v>0</v>
      </c>
      <c r="AK3" s="49">
        <v>0</v>
      </c>
      <c r="AL3" s="49">
        <v>0</v>
      </c>
      <c r="AM3" s="49">
        <v>0</v>
      </c>
      <c r="AN3" s="49">
        <v>0</v>
      </c>
      <c r="AO3" s="49">
        <v>0</v>
      </c>
      <c r="AP3" s="49">
        <v>0</v>
      </c>
      <c r="AQ3" s="49">
        <v>0</v>
      </c>
      <c r="AR3" s="49">
        <v>0</v>
      </c>
      <c r="AS3" s="49">
        <v>0</v>
      </c>
      <c r="AT3" s="49">
        <v>0</v>
      </c>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row>
    <row r="4" spans="1:254" x14ac:dyDescent="0.15">
      <c r="A4" s="67" t="s">
        <v>56</v>
      </c>
      <c r="B4" s="163" t="s">
        <v>40</v>
      </c>
      <c r="C4" s="39"/>
      <c r="D4" s="39">
        <f t="shared" ref="D4:D67" si="2">C4</f>
        <v>0</v>
      </c>
      <c r="E4" s="39"/>
      <c r="F4" s="39">
        <f t="shared" si="0"/>
        <v>0</v>
      </c>
      <c r="G4" s="39"/>
      <c r="H4" s="40"/>
      <c r="I4" s="41">
        <v>2</v>
      </c>
      <c r="J4" s="35">
        <f t="shared" ref="J4:J69" si="3">I4*4</f>
        <v>8</v>
      </c>
      <c r="K4" s="35"/>
      <c r="L4" s="35">
        <f t="shared" ref="L4:L66" si="4">K4*2</f>
        <v>0</v>
      </c>
      <c r="M4" s="39"/>
      <c r="N4" s="35"/>
      <c r="O4" s="35">
        <f t="shared" ref="O4:O66" si="5">N4*2</f>
        <v>0</v>
      </c>
      <c r="P4" s="38"/>
      <c r="Q4" s="43">
        <f t="shared" ref="Q4:Q67" si="6">P4</f>
        <v>0</v>
      </c>
      <c r="R4" s="36"/>
      <c r="S4" s="35"/>
      <c r="T4" s="35"/>
      <c r="U4" s="50"/>
      <c r="V4" s="50"/>
      <c r="W4" s="51"/>
      <c r="X4" s="205">
        <f t="shared" si="1"/>
        <v>8</v>
      </c>
      <c r="Y4" s="49">
        <v>0</v>
      </c>
      <c r="Z4" s="45">
        <f t="shared" ref="Z4:Z66" si="7">Y4*2</f>
        <v>0</v>
      </c>
      <c r="AA4" s="49">
        <v>20</v>
      </c>
      <c r="AB4" s="49">
        <f t="shared" ref="AB4:AB66" si="8">AA4*4/3</f>
        <v>26.666666666666668</v>
      </c>
      <c r="AC4" s="49">
        <v>0</v>
      </c>
      <c r="AD4" s="49">
        <f t="shared" ref="AD4:AD66" si="9">AC4*6/5</f>
        <v>0</v>
      </c>
      <c r="AE4" s="49">
        <v>0</v>
      </c>
      <c r="AF4" s="49">
        <f t="shared" ref="AF4:AF66" si="10">AE4</f>
        <v>0</v>
      </c>
      <c r="AG4" s="60">
        <f t="shared" ref="AG4:AG7" si="11">Z4+AB4+AD4+AF4</f>
        <v>26.666666666666668</v>
      </c>
      <c r="AH4" s="61">
        <f t="shared" ref="AH4:AH7" si="12">X4+AG4</f>
        <v>34.666666666666671</v>
      </c>
      <c r="AI4" s="49">
        <v>0</v>
      </c>
      <c r="AJ4" s="49">
        <v>0</v>
      </c>
      <c r="AK4" s="49">
        <v>0</v>
      </c>
      <c r="AL4" s="49">
        <v>0</v>
      </c>
      <c r="AM4" s="49">
        <v>0</v>
      </c>
      <c r="AN4" s="49">
        <v>0</v>
      </c>
      <c r="AO4" s="49">
        <v>0</v>
      </c>
      <c r="AP4" s="49">
        <v>0</v>
      </c>
      <c r="AQ4" s="49">
        <v>0</v>
      </c>
      <c r="AR4" s="49">
        <v>0</v>
      </c>
      <c r="AS4" s="49">
        <v>0</v>
      </c>
      <c r="AT4" s="49">
        <v>0</v>
      </c>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row>
    <row r="5" spans="1:254" x14ac:dyDescent="0.15">
      <c r="A5" s="67" t="s">
        <v>57</v>
      </c>
      <c r="B5" s="163" t="s">
        <v>42</v>
      </c>
      <c r="C5" s="39">
        <v>4</v>
      </c>
      <c r="D5" s="39">
        <f t="shared" si="2"/>
        <v>4</v>
      </c>
      <c r="E5" s="39"/>
      <c r="F5" s="39">
        <f t="shared" si="0"/>
        <v>0</v>
      </c>
      <c r="G5" s="39"/>
      <c r="H5" s="40"/>
      <c r="I5" s="41">
        <v>1</v>
      </c>
      <c r="J5" s="35">
        <f t="shared" si="3"/>
        <v>4</v>
      </c>
      <c r="K5" s="35">
        <v>3</v>
      </c>
      <c r="L5" s="35">
        <f t="shared" si="4"/>
        <v>6</v>
      </c>
      <c r="M5" s="39"/>
      <c r="N5" s="53"/>
      <c r="O5" s="35">
        <f t="shared" si="5"/>
        <v>0</v>
      </c>
      <c r="P5" s="38"/>
      <c r="Q5" s="43">
        <f t="shared" si="6"/>
        <v>0</v>
      </c>
      <c r="R5" s="36"/>
      <c r="S5" s="53"/>
      <c r="T5" s="53"/>
      <c r="U5" s="54"/>
      <c r="V5" s="54"/>
      <c r="W5" s="51"/>
      <c r="X5" s="205">
        <f t="shared" si="1"/>
        <v>14</v>
      </c>
      <c r="Y5" s="49">
        <v>0</v>
      </c>
      <c r="Z5" s="45">
        <f t="shared" si="7"/>
        <v>0</v>
      </c>
      <c r="AA5" s="49">
        <v>0</v>
      </c>
      <c r="AB5" s="49">
        <f t="shared" si="8"/>
        <v>0</v>
      </c>
      <c r="AC5" s="49">
        <v>0</v>
      </c>
      <c r="AD5" s="49">
        <f t="shared" si="9"/>
        <v>0</v>
      </c>
      <c r="AE5" s="49">
        <v>0</v>
      </c>
      <c r="AF5" s="49">
        <f t="shared" si="10"/>
        <v>0</v>
      </c>
      <c r="AG5" s="60">
        <f t="shared" si="11"/>
        <v>0</v>
      </c>
      <c r="AH5" s="61">
        <f t="shared" si="12"/>
        <v>14</v>
      </c>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row>
    <row r="6" spans="1:254" x14ac:dyDescent="0.15">
      <c r="A6" s="67" t="s">
        <v>58</v>
      </c>
      <c r="B6" s="163" t="s">
        <v>258</v>
      </c>
      <c r="C6" s="39"/>
      <c r="D6" s="39">
        <f t="shared" si="2"/>
        <v>0</v>
      </c>
      <c r="E6" s="39">
        <v>1</v>
      </c>
      <c r="F6" s="39">
        <f t="shared" si="0"/>
        <v>4</v>
      </c>
      <c r="G6" s="39"/>
      <c r="H6" s="40"/>
      <c r="I6" s="41">
        <v>1</v>
      </c>
      <c r="J6" s="35">
        <f t="shared" si="3"/>
        <v>4</v>
      </c>
      <c r="K6" s="35">
        <v>1</v>
      </c>
      <c r="L6" s="35">
        <f t="shared" si="4"/>
        <v>2</v>
      </c>
      <c r="M6" s="39"/>
      <c r="N6" s="37"/>
      <c r="O6" s="35">
        <f t="shared" si="5"/>
        <v>0</v>
      </c>
      <c r="P6" s="38"/>
      <c r="Q6" s="43">
        <f t="shared" si="6"/>
        <v>0</v>
      </c>
      <c r="R6" s="36"/>
      <c r="S6" s="37"/>
      <c r="T6" s="37"/>
      <c r="U6" s="44"/>
      <c r="V6" s="44"/>
      <c r="W6" s="51"/>
      <c r="X6" s="205">
        <f t="shared" si="1"/>
        <v>10</v>
      </c>
      <c r="Y6" s="49">
        <v>0</v>
      </c>
      <c r="Z6" s="45">
        <f t="shared" si="7"/>
        <v>0</v>
      </c>
      <c r="AA6" s="49">
        <v>0</v>
      </c>
      <c r="AB6" s="49">
        <f t="shared" si="8"/>
        <v>0</v>
      </c>
      <c r="AC6" s="49">
        <v>69.08</v>
      </c>
      <c r="AD6" s="49">
        <f t="shared" si="9"/>
        <v>82.896000000000001</v>
      </c>
      <c r="AE6" s="49">
        <v>0</v>
      </c>
      <c r="AF6" s="49">
        <f t="shared" si="10"/>
        <v>0</v>
      </c>
      <c r="AG6" s="60">
        <f t="shared" si="11"/>
        <v>82.896000000000001</v>
      </c>
      <c r="AH6" s="61">
        <f t="shared" si="12"/>
        <v>92.896000000000001</v>
      </c>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row>
    <row r="7" spans="1:254" x14ac:dyDescent="0.15">
      <c r="A7" s="67" t="s">
        <v>59</v>
      </c>
      <c r="B7" s="163" t="s">
        <v>41</v>
      </c>
      <c r="C7" s="39"/>
      <c r="D7" s="39">
        <f t="shared" si="2"/>
        <v>0</v>
      </c>
      <c r="E7" s="39">
        <v>2</v>
      </c>
      <c r="F7" s="39">
        <f t="shared" si="0"/>
        <v>8</v>
      </c>
      <c r="G7" s="39"/>
      <c r="H7" s="40"/>
      <c r="I7" s="41"/>
      <c r="J7" s="35">
        <f t="shared" si="3"/>
        <v>0</v>
      </c>
      <c r="K7" s="35"/>
      <c r="L7" s="35">
        <f t="shared" si="4"/>
        <v>0</v>
      </c>
      <c r="M7" s="39"/>
      <c r="N7" s="53"/>
      <c r="O7" s="35">
        <f t="shared" si="5"/>
        <v>0</v>
      </c>
      <c r="P7" s="38"/>
      <c r="Q7" s="43">
        <f t="shared" si="6"/>
        <v>0</v>
      </c>
      <c r="R7" s="36"/>
      <c r="S7" s="53"/>
      <c r="T7" s="53"/>
      <c r="U7" s="54"/>
      <c r="V7" s="54"/>
      <c r="W7" s="51"/>
      <c r="X7" s="205">
        <f t="shared" si="1"/>
        <v>8</v>
      </c>
      <c r="Y7" s="49">
        <v>0</v>
      </c>
      <c r="Z7" s="45">
        <f t="shared" si="7"/>
        <v>0</v>
      </c>
      <c r="AA7" s="49">
        <v>0</v>
      </c>
      <c r="AB7" s="49">
        <f t="shared" si="8"/>
        <v>0</v>
      </c>
      <c r="AC7" s="49">
        <v>0</v>
      </c>
      <c r="AD7" s="49">
        <f t="shared" si="9"/>
        <v>0</v>
      </c>
      <c r="AE7" s="49">
        <v>0</v>
      </c>
      <c r="AF7" s="49">
        <f t="shared" si="10"/>
        <v>0</v>
      </c>
      <c r="AG7" s="60">
        <f t="shared" si="11"/>
        <v>0</v>
      </c>
      <c r="AH7" s="61">
        <f t="shared" si="12"/>
        <v>8</v>
      </c>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row>
    <row r="8" spans="1:254" x14ac:dyDescent="0.15">
      <c r="A8" s="67" t="s">
        <v>60</v>
      </c>
      <c r="B8" s="163" t="s">
        <v>266</v>
      </c>
      <c r="C8" s="39"/>
      <c r="D8" s="39">
        <f t="shared" si="2"/>
        <v>0</v>
      </c>
      <c r="E8" s="39"/>
      <c r="F8" s="39">
        <f t="shared" si="0"/>
        <v>0</v>
      </c>
      <c r="G8" s="39"/>
      <c r="H8" s="40"/>
      <c r="I8" s="41">
        <v>1</v>
      </c>
      <c r="J8" s="35">
        <f t="shared" si="3"/>
        <v>4</v>
      </c>
      <c r="K8" s="35"/>
      <c r="L8" s="35">
        <f t="shared" si="4"/>
        <v>0</v>
      </c>
      <c r="M8" s="39"/>
      <c r="N8" s="37"/>
      <c r="O8" s="35">
        <f t="shared" si="5"/>
        <v>0</v>
      </c>
      <c r="P8" s="38"/>
      <c r="Q8" s="43">
        <f t="shared" si="6"/>
        <v>0</v>
      </c>
      <c r="R8" s="36"/>
      <c r="S8" s="37"/>
      <c r="T8" s="37"/>
      <c r="U8" s="44"/>
      <c r="V8" s="44"/>
      <c r="W8" s="51"/>
      <c r="X8" s="205">
        <f t="shared" si="1"/>
        <v>4</v>
      </c>
      <c r="Y8" s="49">
        <v>11.33</v>
      </c>
      <c r="Z8" s="45">
        <f t="shared" si="7"/>
        <v>22.66</v>
      </c>
      <c r="AA8" s="49">
        <v>0</v>
      </c>
      <c r="AB8" s="49">
        <f t="shared" si="8"/>
        <v>0</v>
      </c>
      <c r="AC8" s="49">
        <v>0</v>
      </c>
      <c r="AD8" s="49">
        <f t="shared" si="9"/>
        <v>0</v>
      </c>
      <c r="AE8" s="49">
        <v>0</v>
      </c>
      <c r="AF8" s="49">
        <f t="shared" si="10"/>
        <v>0</v>
      </c>
      <c r="AG8" s="60">
        <f t="shared" ref="AG8:AG70" si="13">Z8+AB8+AD8+AF8</f>
        <v>22.66</v>
      </c>
      <c r="AH8" s="61">
        <f t="shared" ref="AH8:AH70" si="14">X8+AG8</f>
        <v>26.66</v>
      </c>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54" x14ac:dyDescent="0.15">
      <c r="A9" s="67" t="s">
        <v>61</v>
      </c>
      <c r="B9" s="163" t="s">
        <v>270</v>
      </c>
      <c r="C9" s="39"/>
      <c r="D9" s="39">
        <f t="shared" si="2"/>
        <v>0</v>
      </c>
      <c r="E9" s="39"/>
      <c r="F9" s="39">
        <f t="shared" si="0"/>
        <v>0</v>
      </c>
      <c r="G9" s="39"/>
      <c r="H9" s="40"/>
      <c r="I9" s="41">
        <v>1</v>
      </c>
      <c r="J9" s="35">
        <f t="shared" si="3"/>
        <v>4</v>
      </c>
      <c r="K9" s="35">
        <v>1</v>
      </c>
      <c r="L9" s="35">
        <f t="shared" si="4"/>
        <v>2</v>
      </c>
      <c r="M9" s="39"/>
      <c r="N9" s="37"/>
      <c r="O9" s="35">
        <f t="shared" si="5"/>
        <v>0</v>
      </c>
      <c r="P9" s="37">
        <v>1</v>
      </c>
      <c r="Q9" s="43">
        <f t="shared" si="6"/>
        <v>1</v>
      </c>
      <c r="R9" s="36"/>
      <c r="S9" s="37"/>
      <c r="T9" s="37"/>
      <c r="U9" s="44"/>
      <c r="V9" s="44"/>
      <c r="W9" s="51"/>
      <c r="X9" s="205">
        <f t="shared" si="1"/>
        <v>7</v>
      </c>
      <c r="Y9" s="49">
        <v>17.649999999999999</v>
      </c>
      <c r="Z9" s="45">
        <f t="shared" si="7"/>
        <v>35.299999999999997</v>
      </c>
      <c r="AA9" s="49">
        <v>20</v>
      </c>
      <c r="AB9" s="49">
        <f t="shared" si="8"/>
        <v>26.666666666666668</v>
      </c>
      <c r="AC9" s="49">
        <v>0</v>
      </c>
      <c r="AD9" s="49">
        <f t="shared" si="9"/>
        <v>0</v>
      </c>
      <c r="AE9" s="49">
        <v>0</v>
      </c>
      <c r="AF9" s="49">
        <f t="shared" si="10"/>
        <v>0</v>
      </c>
      <c r="AG9" s="60">
        <f t="shared" si="13"/>
        <v>61.966666666666669</v>
      </c>
      <c r="AH9" s="61">
        <f t="shared" si="14"/>
        <v>68.966666666666669</v>
      </c>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row>
    <row r="10" spans="1:254" x14ac:dyDescent="0.15">
      <c r="A10" s="67" t="s">
        <v>62</v>
      </c>
      <c r="B10" s="163" t="s">
        <v>43</v>
      </c>
      <c r="C10" s="39"/>
      <c r="D10" s="39">
        <f t="shared" si="2"/>
        <v>0</v>
      </c>
      <c r="E10" s="39">
        <v>1</v>
      </c>
      <c r="F10" s="39">
        <f t="shared" si="0"/>
        <v>4</v>
      </c>
      <c r="G10" s="39"/>
      <c r="H10" s="40"/>
      <c r="I10" s="41">
        <v>5</v>
      </c>
      <c r="J10" s="35">
        <f t="shared" si="3"/>
        <v>20</v>
      </c>
      <c r="K10" s="35"/>
      <c r="L10" s="35">
        <f t="shared" si="4"/>
        <v>0</v>
      </c>
      <c r="M10" s="39"/>
      <c r="N10" s="37"/>
      <c r="O10" s="35">
        <f t="shared" si="5"/>
        <v>0</v>
      </c>
      <c r="P10" s="37"/>
      <c r="Q10" s="43">
        <f t="shared" si="6"/>
        <v>0</v>
      </c>
      <c r="R10" s="36"/>
      <c r="S10" s="37"/>
      <c r="T10" s="37"/>
      <c r="U10" s="44"/>
      <c r="V10" s="44"/>
      <c r="W10" s="51"/>
      <c r="X10" s="205">
        <f t="shared" si="1"/>
        <v>24</v>
      </c>
      <c r="Y10" s="49">
        <v>0</v>
      </c>
      <c r="Z10" s="45">
        <f t="shared" si="7"/>
        <v>0</v>
      </c>
      <c r="AA10" s="49">
        <v>0</v>
      </c>
      <c r="AB10" s="49">
        <f t="shared" si="8"/>
        <v>0</v>
      </c>
      <c r="AC10" s="49">
        <v>0</v>
      </c>
      <c r="AD10" s="49">
        <f t="shared" si="9"/>
        <v>0</v>
      </c>
      <c r="AE10" s="49">
        <v>0</v>
      </c>
      <c r="AF10" s="49">
        <f t="shared" si="10"/>
        <v>0</v>
      </c>
      <c r="AG10" s="60">
        <f t="shared" si="13"/>
        <v>0</v>
      </c>
      <c r="AH10" s="61">
        <f t="shared" si="14"/>
        <v>24</v>
      </c>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row>
    <row r="11" spans="1:254" x14ac:dyDescent="0.15">
      <c r="A11" s="67" t="s">
        <v>63</v>
      </c>
      <c r="B11" s="163" t="s">
        <v>284</v>
      </c>
      <c r="C11" s="39"/>
      <c r="D11" s="39">
        <f t="shared" si="2"/>
        <v>0</v>
      </c>
      <c r="E11" s="39">
        <v>3</v>
      </c>
      <c r="F11" s="39">
        <f t="shared" si="0"/>
        <v>12</v>
      </c>
      <c r="G11" s="39"/>
      <c r="H11" s="40"/>
      <c r="I11" s="41">
        <v>3</v>
      </c>
      <c r="J11" s="35">
        <f t="shared" si="3"/>
        <v>12</v>
      </c>
      <c r="K11" s="35"/>
      <c r="L11" s="35">
        <f t="shared" si="4"/>
        <v>0</v>
      </c>
      <c r="M11" s="39"/>
      <c r="N11" s="53"/>
      <c r="O11" s="35">
        <f t="shared" si="5"/>
        <v>0</v>
      </c>
      <c r="P11" s="53"/>
      <c r="Q11" s="43">
        <f t="shared" si="6"/>
        <v>0</v>
      </c>
      <c r="R11" s="36"/>
      <c r="S11" s="53"/>
      <c r="T11" s="53"/>
      <c r="U11" s="54"/>
      <c r="V11" s="54"/>
      <c r="W11" s="51"/>
      <c r="X11" s="205">
        <f t="shared" si="1"/>
        <v>24</v>
      </c>
      <c r="Y11" s="49">
        <v>28</v>
      </c>
      <c r="Z11" s="45">
        <f t="shared" si="7"/>
        <v>56</v>
      </c>
      <c r="AA11" s="49">
        <v>0</v>
      </c>
      <c r="AB11" s="49">
        <f t="shared" si="8"/>
        <v>0</v>
      </c>
      <c r="AC11" s="49">
        <v>0</v>
      </c>
      <c r="AD11" s="49">
        <f t="shared" si="9"/>
        <v>0</v>
      </c>
      <c r="AE11" s="49">
        <v>0</v>
      </c>
      <c r="AF11" s="49">
        <f t="shared" si="10"/>
        <v>0</v>
      </c>
      <c r="AG11" s="60">
        <f t="shared" si="13"/>
        <v>56</v>
      </c>
      <c r="AH11" s="61">
        <f t="shared" si="14"/>
        <v>80</v>
      </c>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row>
    <row r="12" spans="1:254" x14ac:dyDescent="0.15">
      <c r="A12" s="67" t="s">
        <v>64</v>
      </c>
      <c r="B12" s="163" t="s">
        <v>1181</v>
      </c>
      <c r="C12" s="39"/>
      <c r="D12" s="39">
        <f t="shared" si="2"/>
        <v>0</v>
      </c>
      <c r="E12" s="39"/>
      <c r="F12" s="39">
        <f t="shared" si="0"/>
        <v>0</v>
      </c>
      <c r="G12" s="39"/>
      <c r="H12" s="40"/>
      <c r="I12" s="41">
        <v>2</v>
      </c>
      <c r="J12" s="35">
        <f t="shared" si="3"/>
        <v>8</v>
      </c>
      <c r="K12" s="35">
        <v>1</v>
      </c>
      <c r="L12" s="35">
        <f t="shared" si="4"/>
        <v>2</v>
      </c>
      <c r="M12" s="39"/>
      <c r="N12" s="37"/>
      <c r="O12" s="35">
        <f t="shared" si="5"/>
        <v>0</v>
      </c>
      <c r="P12" s="37">
        <v>1</v>
      </c>
      <c r="Q12" s="43">
        <f t="shared" si="6"/>
        <v>1</v>
      </c>
      <c r="R12" s="36"/>
      <c r="S12" s="37"/>
      <c r="T12" s="37"/>
      <c r="U12" s="44"/>
      <c r="V12" s="44"/>
      <c r="W12" s="51"/>
      <c r="X12" s="205">
        <f t="shared" si="1"/>
        <v>11</v>
      </c>
      <c r="Y12" s="49"/>
      <c r="Z12" s="45">
        <f t="shared" si="7"/>
        <v>0</v>
      </c>
      <c r="AA12" s="49"/>
      <c r="AB12" s="49">
        <f t="shared" si="8"/>
        <v>0</v>
      </c>
      <c r="AC12" s="49"/>
      <c r="AD12" s="49">
        <f t="shared" si="9"/>
        <v>0</v>
      </c>
      <c r="AE12" s="49"/>
      <c r="AF12" s="49">
        <f t="shared" si="10"/>
        <v>0</v>
      </c>
      <c r="AG12" s="60">
        <f t="shared" si="13"/>
        <v>0</v>
      </c>
      <c r="AH12" s="61">
        <f t="shared" si="14"/>
        <v>11</v>
      </c>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row>
    <row r="13" spans="1:254" x14ac:dyDescent="0.15">
      <c r="A13" s="67" t="s">
        <v>65</v>
      </c>
      <c r="B13" s="163" t="s">
        <v>288</v>
      </c>
      <c r="C13" s="39">
        <v>2</v>
      </c>
      <c r="D13" s="39">
        <f t="shared" si="2"/>
        <v>2</v>
      </c>
      <c r="E13" s="39"/>
      <c r="F13" s="39">
        <f t="shared" si="0"/>
        <v>0</v>
      </c>
      <c r="G13" s="39"/>
      <c r="H13" s="40"/>
      <c r="I13" s="41">
        <v>7</v>
      </c>
      <c r="J13" s="35">
        <f t="shared" si="3"/>
        <v>28</v>
      </c>
      <c r="K13" s="35">
        <v>4</v>
      </c>
      <c r="L13" s="35">
        <f t="shared" si="4"/>
        <v>8</v>
      </c>
      <c r="M13" s="39"/>
      <c r="N13" s="37"/>
      <c r="O13" s="35">
        <f t="shared" si="5"/>
        <v>0</v>
      </c>
      <c r="P13" s="37"/>
      <c r="Q13" s="43">
        <f t="shared" si="6"/>
        <v>0</v>
      </c>
      <c r="R13" s="36"/>
      <c r="S13" s="37"/>
      <c r="T13" s="37"/>
      <c r="U13" s="44"/>
      <c r="V13" s="44"/>
      <c r="W13" s="51"/>
      <c r="X13" s="205">
        <f t="shared" si="1"/>
        <v>38</v>
      </c>
      <c r="Y13" s="49">
        <v>0</v>
      </c>
      <c r="Z13" s="45">
        <f t="shared" si="7"/>
        <v>0</v>
      </c>
      <c r="AA13" s="49">
        <v>29.6</v>
      </c>
      <c r="AB13" s="49">
        <f t="shared" si="8"/>
        <v>39.466666666666669</v>
      </c>
      <c r="AC13" s="49">
        <v>0</v>
      </c>
      <c r="AD13" s="49">
        <f t="shared" si="9"/>
        <v>0</v>
      </c>
      <c r="AE13" s="49">
        <v>11.5</v>
      </c>
      <c r="AF13" s="49">
        <f t="shared" si="10"/>
        <v>11.5</v>
      </c>
      <c r="AG13" s="60">
        <f t="shared" si="13"/>
        <v>50.966666666666669</v>
      </c>
      <c r="AH13" s="61">
        <f t="shared" si="14"/>
        <v>88.966666666666669</v>
      </c>
    </row>
    <row r="14" spans="1:254" x14ac:dyDescent="0.15">
      <c r="A14" s="67" t="s">
        <v>66</v>
      </c>
      <c r="B14" s="163" t="s">
        <v>1187</v>
      </c>
      <c r="C14" s="39"/>
      <c r="D14" s="39">
        <f t="shared" si="2"/>
        <v>0</v>
      </c>
      <c r="E14" s="39"/>
      <c r="F14" s="39">
        <f t="shared" si="0"/>
        <v>0</v>
      </c>
      <c r="G14" s="39"/>
      <c r="H14" s="40"/>
      <c r="I14" s="41">
        <v>3</v>
      </c>
      <c r="J14" s="35">
        <f t="shared" si="3"/>
        <v>12</v>
      </c>
      <c r="K14" s="35"/>
      <c r="L14" s="35">
        <f t="shared" si="4"/>
        <v>0</v>
      </c>
      <c r="M14" s="39"/>
      <c r="N14" s="37"/>
      <c r="O14" s="35">
        <f t="shared" si="5"/>
        <v>0</v>
      </c>
      <c r="P14" s="37"/>
      <c r="Q14" s="43">
        <f t="shared" si="6"/>
        <v>0</v>
      </c>
      <c r="R14" s="36"/>
      <c r="S14" s="37"/>
      <c r="T14" s="37"/>
      <c r="U14" s="44"/>
      <c r="V14" s="44"/>
      <c r="W14" s="51"/>
      <c r="X14" s="205">
        <f t="shared" si="1"/>
        <v>12</v>
      </c>
      <c r="Y14" s="49">
        <v>0</v>
      </c>
      <c r="Z14" s="45">
        <f t="shared" si="7"/>
        <v>0</v>
      </c>
      <c r="AA14" s="49">
        <v>0</v>
      </c>
      <c r="AB14" s="49">
        <f>AA14*4/3</f>
        <v>0</v>
      </c>
      <c r="AC14" s="49">
        <v>30</v>
      </c>
      <c r="AD14" s="49">
        <f t="shared" si="9"/>
        <v>36</v>
      </c>
      <c r="AE14" s="49">
        <v>0</v>
      </c>
      <c r="AF14" s="49">
        <f t="shared" si="10"/>
        <v>0</v>
      </c>
      <c r="AG14" s="60">
        <f t="shared" si="13"/>
        <v>36</v>
      </c>
      <c r="AH14" s="61">
        <f t="shared" si="14"/>
        <v>48</v>
      </c>
    </row>
    <row r="15" spans="1:254" s="29" customFormat="1" x14ac:dyDescent="0.15">
      <c r="A15" s="158" t="s">
        <v>2218</v>
      </c>
      <c r="B15" s="166" t="s">
        <v>2243</v>
      </c>
      <c r="C15" s="39"/>
      <c r="D15" s="39">
        <f t="shared" si="2"/>
        <v>0</v>
      </c>
      <c r="E15" s="39"/>
      <c r="F15" s="39">
        <f t="shared" si="0"/>
        <v>0</v>
      </c>
      <c r="G15" s="39"/>
      <c r="H15" s="40"/>
      <c r="I15" s="41">
        <v>4</v>
      </c>
      <c r="J15" s="35">
        <f t="shared" si="3"/>
        <v>16</v>
      </c>
      <c r="K15" s="35">
        <v>3</v>
      </c>
      <c r="L15" s="35">
        <f t="shared" si="4"/>
        <v>6</v>
      </c>
      <c r="M15" s="39"/>
      <c r="N15" s="53"/>
      <c r="O15" s="35">
        <f t="shared" si="5"/>
        <v>0</v>
      </c>
      <c r="P15" s="53"/>
      <c r="Q15" s="43">
        <f t="shared" si="6"/>
        <v>0</v>
      </c>
      <c r="R15" s="36"/>
      <c r="S15" s="53"/>
      <c r="T15" s="53"/>
      <c r="U15" s="54"/>
      <c r="V15" s="54"/>
      <c r="W15" s="51"/>
      <c r="X15" s="205">
        <f t="shared" si="1"/>
        <v>22</v>
      </c>
      <c r="Y15" s="157"/>
      <c r="Z15" s="45">
        <f t="shared" si="7"/>
        <v>0</v>
      </c>
      <c r="AA15" s="157"/>
      <c r="AB15" s="157">
        <f t="shared" si="8"/>
        <v>0</v>
      </c>
      <c r="AC15" s="157"/>
      <c r="AD15" s="157">
        <f t="shared" si="9"/>
        <v>0</v>
      </c>
      <c r="AE15" s="157"/>
      <c r="AF15" s="157">
        <f t="shared" si="10"/>
        <v>0</v>
      </c>
      <c r="AG15" s="60">
        <f t="shared" si="13"/>
        <v>0</v>
      </c>
      <c r="AH15" s="61">
        <f t="shared" si="14"/>
        <v>22</v>
      </c>
    </row>
    <row r="16" spans="1:254" x14ac:dyDescent="0.15">
      <c r="A16" s="67" t="s">
        <v>67</v>
      </c>
      <c r="B16" s="163" t="s">
        <v>44</v>
      </c>
      <c r="C16" s="39">
        <v>1</v>
      </c>
      <c r="D16" s="39">
        <f t="shared" si="2"/>
        <v>1</v>
      </c>
      <c r="E16" s="39"/>
      <c r="F16" s="39">
        <f t="shared" si="0"/>
        <v>0</v>
      </c>
      <c r="G16" s="39"/>
      <c r="H16" s="40"/>
      <c r="I16" s="41">
        <v>1</v>
      </c>
      <c r="J16" s="35">
        <f t="shared" si="3"/>
        <v>4</v>
      </c>
      <c r="K16" s="35">
        <v>1</v>
      </c>
      <c r="L16" s="35">
        <f t="shared" si="4"/>
        <v>2</v>
      </c>
      <c r="M16" s="39"/>
      <c r="N16" s="37"/>
      <c r="O16" s="35">
        <f t="shared" si="5"/>
        <v>0</v>
      </c>
      <c r="P16" s="37"/>
      <c r="Q16" s="43">
        <f t="shared" si="6"/>
        <v>0</v>
      </c>
      <c r="R16" s="36"/>
      <c r="S16" s="37"/>
      <c r="T16" s="37"/>
      <c r="U16" s="44"/>
      <c r="V16" s="44"/>
      <c r="W16" s="51"/>
      <c r="X16" s="205">
        <f t="shared" si="1"/>
        <v>7</v>
      </c>
      <c r="Y16" s="49">
        <v>0</v>
      </c>
      <c r="Z16" s="45">
        <f t="shared" si="7"/>
        <v>0</v>
      </c>
      <c r="AA16" s="49">
        <v>0</v>
      </c>
      <c r="AB16" s="49">
        <f t="shared" si="8"/>
        <v>0</v>
      </c>
      <c r="AC16" s="49">
        <v>0</v>
      </c>
      <c r="AD16" s="49">
        <f t="shared" si="9"/>
        <v>0</v>
      </c>
      <c r="AE16" s="49">
        <v>0</v>
      </c>
      <c r="AF16" s="49">
        <f t="shared" si="10"/>
        <v>0</v>
      </c>
      <c r="AG16" s="60">
        <f t="shared" si="13"/>
        <v>0</v>
      </c>
      <c r="AH16" s="61">
        <f t="shared" si="14"/>
        <v>7</v>
      </c>
    </row>
    <row r="17" spans="1:35" x14ac:dyDescent="0.15">
      <c r="A17" s="67" t="s">
        <v>68</v>
      </c>
      <c r="B17" s="163" t="s">
        <v>305</v>
      </c>
      <c r="C17" s="39"/>
      <c r="D17" s="39">
        <f t="shared" si="2"/>
        <v>0</v>
      </c>
      <c r="E17" s="39"/>
      <c r="F17" s="39">
        <f t="shared" si="0"/>
        <v>0</v>
      </c>
      <c r="G17" s="39"/>
      <c r="H17" s="40"/>
      <c r="I17" s="41"/>
      <c r="J17" s="35">
        <f t="shared" si="3"/>
        <v>0</v>
      </c>
      <c r="K17" s="35"/>
      <c r="L17" s="35">
        <f t="shared" si="4"/>
        <v>0</v>
      </c>
      <c r="M17" s="39"/>
      <c r="N17" s="37"/>
      <c r="O17" s="35">
        <f t="shared" si="5"/>
        <v>0</v>
      </c>
      <c r="P17" s="37"/>
      <c r="Q17" s="43">
        <f t="shared" si="6"/>
        <v>0</v>
      </c>
      <c r="R17" s="36"/>
      <c r="S17" s="37"/>
      <c r="T17" s="37"/>
      <c r="U17" s="44"/>
      <c r="V17" s="44"/>
      <c r="W17" s="51"/>
      <c r="X17" s="205">
        <f t="shared" si="1"/>
        <v>0</v>
      </c>
      <c r="Y17" s="49">
        <v>28</v>
      </c>
      <c r="Z17" s="45">
        <f t="shared" si="7"/>
        <v>56</v>
      </c>
      <c r="AA17" s="49">
        <v>0</v>
      </c>
      <c r="AB17" s="49">
        <f t="shared" si="8"/>
        <v>0</v>
      </c>
      <c r="AC17" s="49">
        <v>0</v>
      </c>
      <c r="AD17" s="49">
        <f t="shared" si="9"/>
        <v>0</v>
      </c>
      <c r="AE17" s="49">
        <v>0</v>
      </c>
      <c r="AF17" s="49">
        <f t="shared" si="10"/>
        <v>0</v>
      </c>
      <c r="AG17" s="60">
        <f t="shared" si="13"/>
        <v>56</v>
      </c>
      <c r="AH17" s="61">
        <f t="shared" si="14"/>
        <v>56</v>
      </c>
    </row>
    <row r="18" spans="1:35" x14ac:dyDescent="0.15">
      <c r="A18" s="67" t="s">
        <v>69</v>
      </c>
      <c r="B18" s="163" t="s">
        <v>308</v>
      </c>
      <c r="C18" s="39"/>
      <c r="D18" s="39">
        <f t="shared" si="2"/>
        <v>0</v>
      </c>
      <c r="E18" s="39"/>
      <c r="F18" s="39">
        <f t="shared" si="0"/>
        <v>0</v>
      </c>
      <c r="G18" s="39"/>
      <c r="H18" s="40"/>
      <c r="I18" s="41">
        <v>1</v>
      </c>
      <c r="J18" s="35">
        <f t="shared" si="3"/>
        <v>4</v>
      </c>
      <c r="K18" s="35">
        <v>2</v>
      </c>
      <c r="L18" s="35">
        <f t="shared" si="4"/>
        <v>4</v>
      </c>
      <c r="M18" s="39"/>
      <c r="N18" s="37"/>
      <c r="O18" s="35">
        <f t="shared" si="5"/>
        <v>0</v>
      </c>
      <c r="P18" s="37"/>
      <c r="Q18" s="43">
        <f t="shared" si="6"/>
        <v>0</v>
      </c>
      <c r="R18" s="36"/>
      <c r="S18" s="37"/>
      <c r="T18" s="37"/>
      <c r="U18" s="44"/>
      <c r="V18" s="44"/>
      <c r="W18" s="51"/>
      <c r="X18" s="205">
        <f t="shared" si="1"/>
        <v>8</v>
      </c>
      <c r="Y18" s="49">
        <v>0</v>
      </c>
      <c r="Z18" s="45">
        <f t="shared" si="7"/>
        <v>0</v>
      </c>
      <c r="AA18" s="49">
        <v>0</v>
      </c>
      <c r="AB18" s="49">
        <f t="shared" si="8"/>
        <v>0</v>
      </c>
      <c r="AC18" s="49">
        <v>0</v>
      </c>
      <c r="AD18" s="49">
        <f t="shared" si="9"/>
        <v>0</v>
      </c>
      <c r="AE18" s="49">
        <v>4</v>
      </c>
      <c r="AF18" s="49">
        <f t="shared" si="10"/>
        <v>4</v>
      </c>
      <c r="AG18" s="60">
        <f t="shared" si="13"/>
        <v>4</v>
      </c>
      <c r="AH18" s="61">
        <f t="shared" si="14"/>
        <v>12</v>
      </c>
    </row>
    <row r="19" spans="1:35" s="29" customFormat="1" x14ac:dyDescent="0.15">
      <c r="A19" s="67" t="s">
        <v>70</v>
      </c>
      <c r="B19" s="166" t="s">
        <v>312</v>
      </c>
      <c r="C19" s="39"/>
      <c r="D19" s="39">
        <f t="shared" si="2"/>
        <v>0</v>
      </c>
      <c r="E19" s="39">
        <v>1</v>
      </c>
      <c r="F19" s="39">
        <f t="shared" si="0"/>
        <v>4</v>
      </c>
      <c r="G19" s="39"/>
      <c r="H19" s="40"/>
      <c r="I19" s="41">
        <v>1</v>
      </c>
      <c r="J19" s="35">
        <f t="shared" si="3"/>
        <v>4</v>
      </c>
      <c r="K19" s="35">
        <v>1</v>
      </c>
      <c r="L19" s="35">
        <f t="shared" si="4"/>
        <v>2</v>
      </c>
      <c r="M19" s="39"/>
      <c r="N19" s="37"/>
      <c r="O19" s="35">
        <f t="shared" si="5"/>
        <v>0</v>
      </c>
      <c r="P19" s="37"/>
      <c r="Q19" s="43">
        <f t="shared" si="6"/>
        <v>0</v>
      </c>
      <c r="R19" s="36"/>
      <c r="S19" s="37"/>
      <c r="T19" s="37"/>
      <c r="U19" s="44"/>
      <c r="V19" s="44"/>
      <c r="W19" s="51"/>
      <c r="X19" s="205">
        <f t="shared" si="1"/>
        <v>10</v>
      </c>
      <c r="Y19" s="157">
        <v>22.2</v>
      </c>
      <c r="Z19" s="45">
        <f t="shared" si="7"/>
        <v>44.4</v>
      </c>
      <c r="AA19" s="157">
        <v>0</v>
      </c>
      <c r="AB19" s="157">
        <f t="shared" si="8"/>
        <v>0</v>
      </c>
      <c r="AC19" s="157">
        <v>0</v>
      </c>
      <c r="AD19" s="157">
        <f t="shared" si="9"/>
        <v>0</v>
      </c>
      <c r="AE19" s="157">
        <v>0</v>
      </c>
      <c r="AF19" s="157">
        <f t="shared" si="10"/>
        <v>0</v>
      </c>
      <c r="AG19" s="60">
        <f t="shared" si="13"/>
        <v>44.4</v>
      </c>
      <c r="AH19" s="61">
        <f t="shared" si="14"/>
        <v>54.4</v>
      </c>
      <c r="AI19" s="61"/>
    </row>
    <row r="20" spans="1:35" x14ac:dyDescent="0.15">
      <c r="A20" s="67" t="s">
        <v>71</v>
      </c>
      <c r="B20" s="163" t="s">
        <v>316</v>
      </c>
      <c r="C20" s="39"/>
      <c r="D20" s="39">
        <f t="shared" si="2"/>
        <v>0</v>
      </c>
      <c r="E20" s="39">
        <v>2</v>
      </c>
      <c r="F20" s="39">
        <f t="shared" si="0"/>
        <v>8</v>
      </c>
      <c r="G20" s="39"/>
      <c r="H20" s="40"/>
      <c r="I20" s="41">
        <v>1</v>
      </c>
      <c r="J20" s="35">
        <f t="shared" si="3"/>
        <v>4</v>
      </c>
      <c r="K20" s="35"/>
      <c r="L20" s="35">
        <f t="shared" si="4"/>
        <v>0</v>
      </c>
      <c r="M20" s="39"/>
      <c r="N20" s="37"/>
      <c r="O20" s="35">
        <f t="shared" si="5"/>
        <v>0</v>
      </c>
      <c r="P20" s="37">
        <v>2</v>
      </c>
      <c r="Q20" s="43">
        <f t="shared" si="6"/>
        <v>2</v>
      </c>
      <c r="R20" s="36"/>
      <c r="S20" s="37"/>
      <c r="T20" s="37"/>
      <c r="U20" s="44"/>
      <c r="V20" s="44"/>
      <c r="W20" s="51"/>
      <c r="X20" s="205">
        <f t="shared" si="1"/>
        <v>14</v>
      </c>
      <c r="Y20" s="49">
        <v>60</v>
      </c>
      <c r="Z20" s="45">
        <f t="shared" si="7"/>
        <v>120</v>
      </c>
      <c r="AA20" s="49">
        <v>40</v>
      </c>
      <c r="AB20" s="49">
        <f t="shared" si="8"/>
        <v>53.333333333333336</v>
      </c>
      <c r="AC20" s="49">
        <v>0</v>
      </c>
      <c r="AD20" s="49">
        <f t="shared" si="9"/>
        <v>0</v>
      </c>
      <c r="AE20" s="49">
        <v>0</v>
      </c>
      <c r="AF20" s="49">
        <f t="shared" si="10"/>
        <v>0</v>
      </c>
      <c r="AG20" s="60">
        <f t="shared" si="13"/>
        <v>173.33333333333334</v>
      </c>
      <c r="AH20" s="61">
        <f t="shared" si="14"/>
        <v>187.33333333333334</v>
      </c>
    </row>
    <row r="21" spans="1:35" x14ac:dyDescent="0.15">
      <c r="A21" s="67" t="s">
        <v>72</v>
      </c>
      <c r="B21" s="163" t="s">
        <v>326</v>
      </c>
      <c r="C21" s="39"/>
      <c r="D21" s="39">
        <f t="shared" si="2"/>
        <v>0</v>
      </c>
      <c r="E21" s="39"/>
      <c r="F21" s="39">
        <f t="shared" si="0"/>
        <v>0</v>
      </c>
      <c r="G21" s="39"/>
      <c r="H21" s="40"/>
      <c r="I21" s="41">
        <v>7</v>
      </c>
      <c r="J21" s="35">
        <f t="shared" si="3"/>
        <v>28</v>
      </c>
      <c r="K21" s="35">
        <v>2</v>
      </c>
      <c r="L21" s="35">
        <f t="shared" si="4"/>
        <v>4</v>
      </c>
      <c r="M21" s="39"/>
      <c r="N21" s="8"/>
      <c r="O21" s="35">
        <f t="shared" si="5"/>
        <v>0</v>
      </c>
      <c r="P21" s="8"/>
      <c r="Q21" s="43">
        <f t="shared" si="6"/>
        <v>0</v>
      </c>
      <c r="R21" s="10"/>
      <c r="S21" s="5"/>
      <c r="T21" s="8"/>
      <c r="U21" s="15"/>
      <c r="V21" s="16"/>
      <c r="W21" s="51"/>
      <c r="X21" s="205">
        <f t="shared" si="1"/>
        <v>32</v>
      </c>
      <c r="Y21" s="49">
        <v>48</v>
      </c>
      <c r="Z21" s="45">
        <f t="shared" si="7"/>
        <v>96</v>
      </c>
      <c r="AA21" s="49">
        <v>0</v>
      </c>
      <c r="AB21" s="49">
        <f t="shared" si="8"/>
        <v>0</v>
      </c>
      <c r="AC21" s="49">
        <v>0</v>
      </c>
      <c r="AD21" s="49">
        <f t="shared" si="9"/>
        <v>0</v>
      </c>
      <c r="AE21" s="49">
        <v>0</v>
      </c>
      <c r="AF21" s="49">
        <f t="shared" si="10"/>
        <v>0</v>
      </c>
      <c r="AG21" s="60">
        <f t="shared" si="13"/>
        <v>96</v>
      </c>
      <c r="AH21" s="61">
        <f t="shared" si="14"/>
        <v>128</v>
      </c>
    </row>
    <row r="22" spans="1:35" x14ac:dyDescent="0.15">
      <c r="A22" s="67" t="s">
        <v>73</v>
      </c>
      <c r="B22" s="163" t="s">
        <v>332</v>
      </c>
      <c r="C22" s="39"/>
      <c r="D22" s="39">
        <f t="shared" si="2"/>
        <v>0</v>
      </c>
      <c r="E22" s="39">
        <v>1</v>
      </c>
      <c r="F22" s="39">
        <f t="shared" si="0"/>
        <v>4</v>
      </c>
      <c r="G22" s="39"/>
      <c r="H22" s="40"/>
      <c r="I22" s="41">
        <v>2</v>
      </c>
      <c r="J22" s="35">
        <f t="shared" si="3"/>
        <v>8</v>
      </c>
      <c r="K22" s="35">
        <v>1</v>
      </c>
      <c r="L22" s="35">
        <f t="shared" si="4"/>
        <v>2</v>
      </c>
      <c r="M22" s="39"/>
      <c r="N22" s="8"/>
      <c r="O22" s="35">
        <f t="shared" si="5"/>
        <v>0</v>
      </c>
      <c r="P22" s="8"/>
      <c r="Q22" s="43">
        <f t="shared" si="6"/>
        <v>0</v>
      </c>
      <c r="R22" s="10"/>
      <c r="S22" s="5"/>
      <c r="T22" s="8"/>
      <c r="U22" s="15"/>
      <c r="V22" s="16"/>
      <c r="W22" s="51"/>
      <c r="X22" s="205">
        <f t="shared" si="1"/>
        <v>14</v>
      </c>
      <c r="Y22" s="49">
        <v>167.85</v>
      </c>
      <c r="Z22" s="45">
        <f t="shared" si="7"/>
        <v>335.7</v>
      </c>
      <c r="AA22" s="49">
        <v>0</v>
      </c>
      <c r="AB22" s="49">
        <f t="shared" si="8"/>
        <v>0</v>
      </c>
      <c r="AC22" s="49">
        <v>0</v>
      </c>
      <c r="AD22" s="49">
        <f t="shared" si="9"/>
        <v>0</v>
      </c>
      <c r="AE22" s="49">
        <v>0</v>
      </c>
      <c r="AF22" s="49">
        <f t="shared" si="10"/>
        <v>0</v>
      </c>
      <c r="AG22" s="60">
        <f t="shared" si="13"/>
        <v>335.7</v>
      </c>
      <c r="AH22" s="61">
        <f t="shared" si="14"/>
        <v>349.7</v>
      </c>
    </row>
    <row r="23" spans="1:35" x14ac:dyDescent="0.15">
      <c r="A23" s="67" t="s">
        <v>74</v>
      </c>
      <c r="B23" s="163" t="s">
        <v>335</v>
      </c>
      <c r="C23" s="39"/>
      <c r="D23" s="39">
        <f t="shared" si="2"/>
        <v>0</v>
      </c>
      <c r="E23" s="39"/>
      <c r="F23" s="39">
        <f t="shared" si="0"/>
        <v>0</v>
      </c>
      <c r="G23" s="39"/>
      <c r="H23" s="40"/>
      <c r="I23" s="41">
        <v>3</v>
      </c>
      <c r="J23" s="35">
        <f t="shared" si="3"/>
        <v>12</v>
      </c>
      <c r="K23" s="35">
        <v>1</v>
      </c>
      <c r="L23" s="35">
        <f t="shared" si="4"/>
        <v>2</v>
      </c>
      <c r="M23" s="39"/>
      <c r="N23" s="37"/>
      <c r="O23" s="35">
        <f t="shared" si="5"/>
        <v>0</v>
      </c>
      <c r="P23" s="37"/>
      <c r="Q23" s="43">
        <f t="shared" si="6"/>
        <v>0</v>
      </c>
      <c r="R23" s="36"/>
      <c r="S23" s="37"/>
      <c r="T23" s="37"/>
      <c r="U23" s="44"/>
      <c r="V23" s="44"/>
      <c r="W23" s="51"/>
      <c r="X23" s="205">
        <f t="shared" si="1"/>
        <v>14</v>
      </c>
      <c r="Y23" s="49">
        <v>0</v>
      </c>
      <c r="Z23" s="45">
        <f t="shared" si="7"/>
        <v>0</v>
      </c>
      <c r="AA23" s="49">
        <v>0</v>
      </c>
      <c r="AB23" s="49">
        <f t="shared" si="8"/>
        <v>0</v>
      </c>
      <c r="AC23" s="49">
        <v>0</v>
      </c>
      <c r="AD23" s="49">
        <f t="shared" si="9"/>
        <v>0</v>
      </c>
      <c r="AE23" s="49">
        <v>10.8</v>
      </c>
      <c r="AF23" s="49">
        <f t="shared" si="10"/>
        <v>10.8</v>
      </c>
      <c r="AG23" s="60">
        <f t="shared" si="13"/>
        <v>10.8</v>
      </c>
      <c r="AH23" s="61">
        <f t="shared" si="14"/>
        <v>24.8</v>
      </c>
    </row>
    <row r="24" spans="1:35" s="29" customFormat="1" x14ac:dyDescent="0.15">
      <c r="A24" s="67" t="s">
        <v>75</v>
      </c>
      <c r="B24" s="166" t="s">
        <v>342</v>
      </c>
      <c r="C24" s="39"/>
      <c r="D24" s="39">
        <f t="shared" si="2"/>
        <v>0</v>
      </c>
      <c r="E24" s="39"/>
      <c r="F24" s="39">
        <f t="shared" si="0"/>
        <v>0</v>
      </c>
      <c r="G24" s="39">
        <v>1</v>
      </c>
      <c r="H24" s="40">
        <v>1</v>
      </c>
      <c r="I24" s="41"/>
      <c r="J24" s="35">
        <f t="shared" si="3"/>
        <v>0</v>
      </c>
      <c r="K24" s="35"/>
      <c r="L24" s="35">
        <f t="shared" si="4"/>
        <v>0</v>
      </c>
      <c r="M24" s="39"/>
      <c r="N24" s="37"/>
      <c r="O24" s="35">
        <f t="shared" si="5"/>
        <v>0</v>
      </c>
      <c r="P24" s="37"/>
      <c r="Q24" s="43">
        <f t="shared" si="6"/>
        <v>0</v>
      </c>
      <c r="R24" s="36"/>
      <c r="S24" s="37"/>
      <c r="T24" s="37"/>
      <c r="U24" s="44"/>
      <c r="V24" s="44"/>
      <c r="W24" s="51"/>
      <c r="X24" s="205">
        <f t="shared" si="1"/>
        <v>1</v>
      </c>
      <c r="Y24" s="157">
        <v>15</v>
      </c>
      <c r="Z24" s="45">
        <f t="shared" si="7"/>
        <v>30</v>
      </c>
      <c r="AA24" s="157">
        <v>0</v>
      </c>
      <c r="AB24" s="157">
        <f t="shared" si="8"/>
        <v>0</v>
      </c>
      <c r="AC24" s="157">
        <v>0</v>
      </c>
      <c r="AD24" s="157">
        <f t="shared" si="9"/>
        <v>0</v>
      </c>
      <c r="AE24" s="157">
        <v>0</v>
      </c>
      <c r="AF24" s="157">
        <f t="shared" si="10"/>
        <v>0</v>
      </c>
      <c r="AG24" s="60">
        <f t="shared" si="13"/>
        <v>30</v>
      </c>
      <c r="AH24" s="61">
        <f t="shared" si="14"/>
        <v>31</v>
      </c>
    </row>
    <row r="25" spans="1:35" x14ac:dyDescent="0.15">
      <c r="A25" s="67" t="s">
        <v>76</v>
      </c>
      <c r="B25" s="163" t="s">
        <v>345</v>
      </c>
      <c r="C25" s="39"/>
      <c r="D25" s="39">
        <f t="shared" si="2"/>
        <v>0</v>
      </c>
      <c r="E25" s="39"/>
      <c r="F25" s="39">
        <f t="shared" si="0"/>
        <v>0</v>
      </c>
      <c r="G25" s="39"/>
      <c r="H25" s="40"/>
      <c r="I25" s="41">
        <v>2</v>
      </c>
      <c r="J25" s="35">
        <f t="shared" si="3"/>
        <v>8</v>
      </c>
      <c r="K25" s="35"/>
      <c r="L25" s="35">
        <f t="shared" si="4"/>
        <v>0</v>
      </c>
      <c r="M25" s="39"/>
      <c r="N25" s="37"/>
      <c r="O25" s="35">
        <f t="shared" si="5"/>
        <v>0</v>
      </c>
      <c r="P25" s="37"/>
      <c r="Q25" s="43">
        <f t="shared" si="6"/>
        <v>0</v>
      </c>
      <c r="R25" s="36"/>
      <c r="S25" s="37"/>
      <c r="T25" s="37"/>
      <c r="U25" s="44"/>
      <c r="V25" s="44"/>
      <c r="W25" s="51"/>
      <c r="X25" s="205">
        <f t="shared" si="1"/>
        <v>8</v>
      </c>
      <c r="Y25" s="49">
        <v>1.54</v>
      </c>
      <c r="Z25" s="45">
        <f t="shared" si="7"/>
        <v>3.08</v>
      </c>
      <c r="AA25" s="49">
        <v>0</v>
      </c>
      <c r="AB25" s="49">
        <f t="shared" si="8"/>
        <v>0</v>
      </c>
      <c r="AC25" s="49">
        <v>0</v>
      </c>
      <c r="AD25" s="49">
        <f t="shared" si="9"/>
        <v>0</v>
      </c>
      <c r="AE25" s="49">
        <v>5.0999999999999996</v>
      </c>
      <c r="AF25" s="49">
        <f t="shared" si="10"/>
        <v>5.0999999999999996</v>
      </c>
      <c r="AG25" s="60">
        <f t="shared" si="13"/>
        <v>8.18</v>
      </c>
      <c r="AH25" s="61">
        <f t="shared" si="14"/>
        <v>16.18</v>
      </c>
    </row>
    <row r="26" spans="1:35" x14ac:dyDescent="0.15">
      <c r="A26" s="67" t="s">
        <v>77</v>
      </c>
      <c r="B26" s="163" t="s">
        <v>1193</v>
      </c>
      <c r="C26" s="39"/>
      <c r="D26" s="39">
        <f t="shared" si="2"/>
        <v>0</v>
      </c>
      <c r="E26" s="39"/>
      <c r="F26" s="39">
        <f t="shared" si="0"/>
        <v>0</v>
      </c>
      <c r="G26" s="39"/>
      <c r="H26" s="40"/>
      <c r="I26" s="41">
        <v>1</v>
      </c>
      <c r="J26" s="35">
        <f t="shared" si="3"/>
        <v>4</v>
      </c>
      <c r="K26" s="35"/>
      <c r="L26" s="35">
        <f t="shared" si="4"/>
        <v>0</v>
      </c>
      <c r="M26" s="39"/>
      <c r="N26" s="37"/>
      <c r="O26" s="35">
        <f t="shared" si="5"/>
        <v>0</v>
      </c>
      <c r="P26" s="37"/>
      <c r="Q26" s="43">
        <f t="shared" si="6"/>
        <v>0</v>
      </c>
      <c r="R26" s="36"/>
      <c r="S26" s="37"/>
      <c r="T26" s="37"/>
      <c r="U26" s="44"/>
      <c r="V26" s="44"/>
      <c r="W26" s="51"/>
      <c r="X26" s="205">
        <f t="shared" si="1"/>
        <v>4</v>
      </c>
      <c r="Y26" s="49"/>
      <c r="Z26" s="45">
        <f t="shared" si="7"/>
        <v>0</v>
      </c>
      <c r="AA26" s="49"/>
      <c r="AB26" s="49">
        <f t="shared" si="8"/>
        <v>0</v>
      </c>
      <c r="AC26" s="49"/>
      <c r="AD26" s="49">
        <f t="shared" si="9"/>
        <v>0</v>
      </c>
      <c r="AE26" s="49"/>
      <c r="AF26" s="49">
        <f t="shared" si="10"/>
        <v>0</v>
      </c>
      <c r="AG26" s="60">
        <f t="shared" si="13"/>
        <v>0</v>
      </c>
      <c r="AH26" s="61">
        <f t="shared" si="14"/>
        <v>4</v>
      </c>
    </row>
    <row r="27" spans="1:35" x14ac:dyDescent="0.15">
      <c r="A27" s="67" t="s">
        <v>78</v>
      </c>
      <c r="B27" s="163" t="s">
        <v>351</v>
      </c>
      <c r="C27" s="39"/>
      <c r="D27" s="39">
        <f t="shared" si="2"/>
        <v>0</v>
      </c>
      <c r="E27" s="39">
        <v>4</v>
      </c>
      <c r="F27" s="39">
        <f t="shared" si="0"/>
        <v>16</v>
      </c>
      <c r="G27" s="39"/>
      <c r="H27" s="40"/>
      <c r="I27" s="41">
        <v>1</v>
      </c>
      <c r="J27" s="35">
        <f t="shared" si="3"/>
        <v>4</v>
      </c>
      <c r="K27" s="35"/>
      <c r="L27" s="35">
        <f t="shared" si="4"/>
        <v>0</v>
      </c>
      <c r="M27" s="39">
        <v>1</v>
      </c>
      <c r="N27" s="53"/>
      <c r="O27" s="35">
        <f t="shared" si="5"/>
        <v>0</v>
      </c>
      <c r="P27" s="53"/>
      <c r="Q27" s="43">
        <f t="shared" si="6"/>
        <v>0</v>
      </c>
      <c r="R27" s="36"/>
      <c r="S27" s="53"/>
      <c r="T27" s="53"/>
      <c r="U27" s="54"/>
      <c r="V27" s="54"/>
      <c r="W27" s="51"/>
      <c r="X27" s="205">
        <f t="shared" si="1"/>
        <v>20</v>
      </c>
      <c r="Y27" s="49">
        <v>37.32</v>
      </c>
      <c r="Z27" s="45">
        <f t="shared" si="7"/>
        <v>74.64</v>
      </c>
      <c r="AA27" s="49">
        <v>0</v>
      </c>
      <c r="AB27" s="49">
        <f t="shared" si="8"/>
        <v>0</v>
      </c>
      <c r="AC27" s="49">
        <v>8.5</v>
      </c>
      <c r="AD27" s="49">
        <f t="shared" si="9"/>
        <v>10.199999999999999</v>
      </c>
      <c r="AE27" s="49">
        <v>0</v>
      </c>
      <c r="AF27" s="49">
        <f t="shared" si="10"/>
        <v>0</v>
      </c>
      <c r="AG27" s="60">
        <f t="shared" si="13"/>
        <v>84.84</v>
      </c>
      <c r="AH27" s="61">
        <f t="shared" si="14"/>
        <v>104.84</v>
      </c>
    </row>
    <row r="28" spans="1:35" x14ac:dyDescent="0.15">
      <c r="A28" s="67" t="s">
        <v>79</v>
      </c>
      <c r="B28" s="163" t="s">
        <v>370</v>
      </c>
      <c r="C28" s="39"/>
      <c r="D28" s="39">
        <f t="shared" si="2"/>
        <v>0</v>
      </c>
      <c r="E28" s="39"/>
      <c r="F28" s="39">
        <f t="shared" si="0"/>
        <v>0</v>
      </c>
      <c r="G28" s="39"/>
      <c r="H28" s="40"/>
      <c r="I28" s="41"/>
      <c r="J28" s="35">
        <f t="shared" si="3"/>
        <v>0</v>
      </c>
      <c r="K28" s="35"/>
      <c r="L28" s="35">
        <f t="shared" si="4"/>
        <v>0</v>
      </c>
      <c r="M28" s="39"/>
      <c r="N28" s="18"/>
      <c r="O28" s="35">
        <f t="shared" si="5"/>
        <v>0</v>
      </c>
      <c r="P28" s="18"/>
      <c r="Q28" s="43">
        <f t="shared" si="6"/>
        <v>0</v>
      </c>
      <c r="R28" s="17"/>
      <c r="S28" s="5"/>
      <c r="T28" s="18"/>
      <c r="U28" s="15"/>
      <c r="V28" s="19"/>
      <c r="W28" s="51"/>
      <c r="X28" s="205">
        <f t="shared" si="1"/>
        <v>0</v>
      </c>
      <c r="Y28" s="49">
        <v>0</v>
      </c>
      <c r="Z28" s="45">
        <f t="shared" si="7"/>
        <v>0</v>
      </c>
      <c r="AA28" s="49">
        <v>0</v>
      </c>
      <c r="AB28" s="49">
        <f t="shared" si="8"/>
        <v>0</v>
      </c>
      <c r="AC28" s="49">
        <v>0</v>
      </c>
      <c r="AD28" s="49">
        <f t="shared" si="9"/>
        <v>0</v>
      </c>
      <c r="AE28" s="49">
        <v>0</v>
      </c>
      <c r="AF28" s="49">
        <f t="shared" si="10"/>
        <v>0</v>
      </c>
      <c r="AG28" s="60">
        <f t="shared" si="13"/>
        <v>0</v>
      </c>
      <c r="AH28" s="61">
        <f t="shared" si="14"/>
        <v>0</v>
      </c>
    </row>
    <row r="29" spans="1:35" x14ac:dyDescent="0.15">
      <c r="A29" s="67" t="s">
        <v>80</v>
      </c>
      <c r="B29" s="163" t="s">
        <v>54</v>
      </c>
      <c r="C29" s="39"/>
      <c r="D29" s="39">
        <f t="shared" si="2"/>
        <v>0</v>
      </c>
      <c r="E29" s="39"/>
      <c r="F29" s="39">
        <f t="shared" si="0"/>
        <v>0</v>
      </c>
      <c r="G29" s="39"/>
      <c r="H29" s="40"/>
      <c r="I29" s="41">
        <v>2</v>
      </c>
      <c r="J29" s="35">
        <f t="shared" si="3"/>
        <v>8</v>
      </c>
      <c r="K29" s="35">
        <v>1</v>
      </c>
      <c r="L29" s="35">
        <f t="shared" si="4"/>
        <v>2</v>
      </c>
      <c r="M29" s="39"/>
      <c r="N29" s="37"/>
      <c r="O29" s="35">
        <f t="shared" si="5"/>
        <v>0</v>
      </c>
      <c r="P29" s="37"/>
      <c r="Q29" s="43">
        <f t="shared" si="6"/>
        <v>0</v>
      </c>
      <c r="R29" s="36"/>
      <c r="S29" s="37"/>
      <c r="T29" s="37"/>
      <c r="U29" s="44"/>
      <c r="V29" s="44"/>
      <c r="W29" s="51"/>
      <c r="X29" s="205">
        <f t="shared" si="1"/>
        <v>10</v>
      </c>
      <c r="Y29" s="49">
        <v>0</v>
      </c>
      <c r="Z29" s="45">
        <f t="shared" si="7"/>
        <v>0</v>
      </c>
      <c r="AA29" s="49">
        <v>0</v>
      </c>
      <c r="AB29" s="49">
        <f t="shared" si="8"/>
        <v>0</v>
      </c>
      <c r="AC29" s="49">
        <v>0</v>
      </c>
      <c r="AD29" s="49">
        <f t="shared" si="9"/>
        <v>0</v>
      </c>
      <c r="AE29" s="49">
        <v>5</v>
      </c>
      <c r="AF29" s="49">
        <f t="shared" si="10"/>
        <v>5</v>
      </c>
      <c r="AG29" s="60">
        <f t="shared" si="13"/>
        <v>5</v>
      </c>
      <c r="AH29" s="61">
        <f t="shared" si="14"/>
        <v>15</v>
      </c>
    </row>
    <row r="30" spans="1:35" x14ac:dyDescent="0.15">
      <c r="A30" s="67" t="s">
        <v>81</v>
      </c>
      <c r="B30" s="163" t="s">
        <v>383</v>
      </c>
      <c r="C30" s="39"/>
      <c r="D30" s="39">
        <f t="shared" si="2"/>
        <v>0</v>
      </c>
      <c r="E30" s="39"/>
      <c r="F30" s="39">
        <f t="shared" si="0"/>
        <v>0</v>
      </c>
      <c r="G30" s="39"/>
      <c r="H30" s="40"/>
      <c r="I30" s="41">
        <v>1</v>
      </c>
      <c r="J30" s="35">
        <f t="shared" si="3"/>
        <v>4</v>
      </c>
      <c r="K30" s="35">
        <v>1</v>
      </c>
      <c r="L30" s="35">
        <f t="shared" si="4"/>
        <v>2</v>
      </c>
      <c r="M30" s="39"/>
      <c r="N30" s="37"/>
      <c r="O30" s="35">
        <f t="shared" si="5"/>
        <v>0</v>
      </c>
      <c r="P30" s="37"/>
      <c r="Q30" s="43">
        <f t="shared" si="6"/>
        <v>0</v>
      </c>
      <c r="R30" s="36"/>
      <c r="S30" s="37"/>
      <c r="T30" s="37"/>
      <c r="U30" s="44"/>
      <c r="V30" s="44"/>
      <c r="W30" s="51"/>
      <c r="X30" s="205">
        <f t="shared" si="1"/>
        <v>6</v>
      </c>
      <c r="Y30" s="49">
        <v>0</v>
      </c>
      <c r="Z30" s="45">
        <f t="shared" si="7"/>
        <v>0</v>
      </c>
      <c r="AA30" s="49">
        <v>0</v>
      </c>
      <c r="AB30" s="49">
        <f t="shared" si="8"/>
        <v>0</v>
      </c>
      <c r="AC30" s="49">
        <v>0</v>
      </c>
      <c r="AD30" s="49">
        <f t="shared" si="9"/>
        <v>0</v>
      </c>
      <c r="AE30" s="49">
        <v>25</v>
      </c>
      <c r="AF30" s="49">
        <f t="shared" si="10"/>
        <v>25</v>
      </c>
      <c r="AG30" s="60">
        <f t="shared" si="13"/>
        <v>25</v>
      </c>
      <c r="AH30" s="61">
        <f t="shared" si="14"/>
        <v>31</v>
      </c>
    </row>
    <row r="31" spans="1:35" x14ac:dyDescent="0.15">
      <c r="A31" s="67" t="s">
        <v>82</v>
      </c>
      <c r="B31" s="163" t="s">
        <v>2253</v>
      </c>
      <c r="C31" s="39"/>
      <c r="D31" s="39">
        <f t="shared" si="2"/>
        <v>0</v>
      </c>
      <c r="E31" s="39">
        <v>1</v>
      </c>
      <c r="F31" s="39">
        <f t="shared" si="0"/>
        <v>4</v>
      </c>
      <c r="G31" s="39"/>
      <c r="H31" s="40"/>
      <c r="I31" s="41"/>
      <c r="J31" s="35">
        <f t="shared" si="3"/>
        <v>0</v>
      </c>
      <c r="K31" s="35"/>
      <c r="L31" s="35">
        <f t="shared" si="4"/>
        <v>0</v>
      </c>
      <c r="M31" s="39"/>
      <c r="N31" s="37"/>
      <c r="O31" s="35">
        <f t="shared" si="5"/>
        <v>0</v>
      </c>
      <c r="P31" s="37"/>
      <c r="Q31" s="43">
        <f t="shared" si="6"/>
        <v>0</v>
      </c>
      <c r="R31" s="36"/>
      <c r="S31" s="37"/>
      <c r="T31" s="37"/>
      <c r="U31" s="44"/>
      <c r="V31" s="44"/>
      <c r="W31" s="51"/>
      <c r="X31" s="205">
        <f t="shared" si="1"/>
        <v>4</v>
      </c>
      <c r="Y31" s="49">
        <v>0</v>
      </c>
      <c r="Z31" s="45">
        <f t="shared" si="7"/>
        <v>0</v>
      </c>
      <c r="AA31" s="49">
        <v>0</v>
      </c>
      <c r="AB31" s="49">
        <f t="shared" si="8"/>
        <v>0</v>
      </c>
      <c r="AC31" s="49">
        <v>0</v>
      </c>
      <c r="AD31" s="49">
        <f t="shared" si="9"/>
        <v>0</v>
      </c>
      <c r="AE31" s="49">
        <v>0</v>
      </c>
      <c r="AF31" s="49">
        <f t="shared" si="10"/>
        <v>0</v>
      </c>
      <c r="AG31" s="60">
        <f t="shared" si="13"/>
        <v>0</v>
      </c>
      <c r="AH31" s="61">
        <f t="shared" si="14"/>
        <v>4</v>
      </c>
    </row>
    <row r="32" spans="1:35" x14ac:dyDescent="0.15">
      <c r="A32" s="67" t="s">
        <v>83</v>
      </c>
      <c r="B32" s="163" t="s">
        <v>387</v>
      </c>
      <c r="C32" s="39"/>
      <c r="D32" s="39">
        <f t="shared" si="2"/>
        <v>0</v>
      </c>
      <c r="E32" s="39">
        <v>3</v>
      </c>
      <c r="F32" s="39">
        <f t="shared" si="0"/>
        <v>12</v>
      </c>
      <c r="G32" s="39"/>
      <c r="H32" s="40"/>
      <c r="I32" s="41">
        <v>7</v>
      </c>
      <c r="J32" s="35">
        <f t="shared" si="3"/>
        <v>28</v>
      </c>
      <c r="K32" s="35">
        <v>6</v>
      </c>
      <c r="L32" s="35">
        <f t="shared" si="4"/>
        <v>12</v>
      </c>
      <c r="M32" s="39"/>
      <c r="N32" s="37"/>
      <c r="O32" s="35">
        <f t="shared" si="5"/>
        <v>0</v>
      </c>
      <c r="P32" s="37"/>
      <c r="Q32" s="43">
        <f t="shared" si="6"/>
        <v>0</v>
      </c>
      <c r="R32" s="36"/>
      <c r="S32" s="37"/>
      <c r="T32" s="37"/>
      <c r="U32" s="44"/>
      <c r="V32" s="44"/>
      <c r="W32" s="51"/>
      <c r="X32" s="205">
        <f t="shared" si="1"/>
        <v>52</v>
      </c>
      <c r="Y32" s="49">
        <v>13</v>
      </c>
      <c r="Z32" s="45">
        <f t="shared" si="7"/>
        <v>26</v>
      </c>
      <c r="AA32" s="49">
        <v>0</v>
      </c>
      <c r="AB32" s="49">
        <f t="shared" si="8"/>
        <v>0</v>
      </c>
      <c r="AC32" s="49">
        <v>18</v>
      </c>
      <c r="AD32" s="49">
        <f t="shared" si="9"/>
        <v>21.6</v>
      </c>
      <c r="AE32" s="49">
        <v>82.1</v>
      </c>
      <c r="AF32" s="49">
        <f t="shared" si="10"/>
        <v>82.1</v>
      </c>
      <c r="AG32" s="60">
        <f t="shared" si="13"/>
        <v>129.69999999999999</v>
      </c>
      <c r="AH32" s="61">
        <f t="shared" si="14"/>
        <v>181.7</v>
      </c>
    </row>
    <row r="33" spans="1:34" x14ac:dyDescent="0.15">
      <c r="A33" s="67" t="s">
        <v>84</v>
      </c>
      <c r="B33" s="163" t="s">
        <v>1201</v>
      </c>
      <c r="C33" s="39"/>
      <c r="D33" s="39">
        <f t="shared" si="2"/>
        <v>0</v>
      </c>
      <c r="E33" s="39"/>
      <c r="F33" s="39">
        <f t="shared" si="0"/>
        <v>0</v>
      </c>
      <c r="G33" s="39"/>
      <c r="H33" s="40"/>
      <c r="I33" s="41">
        <v>2</v>
      </c>
      <c r="J33" s="35">
        <f t="shared" si="3"/>
        <v>8</v>
      </c>
      <c r="K33" s="35"/>
      <c r="L33" s="35">
        <f t="shared" si="4"/>
        <v>0</v>
      </c>
      <c r="M33" s="39"/>
      <c r="N33" s="37"/>
      <c r="O33" s="35">
        <f t="shared" si="5"/>
        <v>0</v>
      </c>
      <c r="P33" s="37"/>
      <c r="Q33" s="43">
        <f t="shared" si="6"/>
        <v>0</v>
      </c>
      <c r="R33" s="36"/>
      <c r="S33" s="37"/>
      <c r="T33" s="37"/>
      <c r="U33" s="44"/>
      <c r="V33" s="44"/>
      <c r="W33" s="51"/>
      <c r="X33" s="205">
        <f t="shared" si="1"/>
        <v>8</v>
      </c>
      <c r="Y33" s="49">
        <v>4</v>
      </c>
      <c r="Z33" s="45">
        <f t="shared" si="7"/>
        <v>8</v>
      </c>
      <c r="AA33" s="49">
        <v>0</v>
      </c>
      <c r="AB33" s="49">
        <f t="shared" si="8"/>
        <v>0</v>
      </c>
      <c r="AC33" s="49">
        <v>0</v>
      </c>
      <c r="AD33" s="49">
        <f t="shared" si="9"/>
        <v>0</v>
      </c>
      <c r="AE33" s="49">
        <v>0</v>
      </c>
      <c r="AF33" s="49">
        <f t="shared" si="10"/>
        <v>0</v>
      </c>
      <c r="AG33" s="60">
        <f t="shared" si="13"/>
        <v>8</v>
      </c>
      <c r="AH33" s="61">
        <f t="shared" si="14"/>
        <v>16</v>
      </c>
    </row>
    <row r="34" spans="1:34" x14ac:dyDescent="0.15">
      <c r="A34" s="67" t="s">
        <v>85</v>
      </c>
      <c r="B34" s="163" t="s">
        <v>411</v>
      </c>
      <c r="C34" s="39"/>
      <c r="D34" s="39">
        <f t="shared" si="2"/>
        <v>0</v>
      </c>
      <c r="E34" s="39">
        <v>1</v>
      </c>
      <c r="F34" s="39">
        <f t="shared" si="0"/>
        <v>4</v>
      </c>
      <c r="G34" s="39"/>
      <c r="H34" s="40"/>
      <c r="I34" s="41">
        <v>0</v>
      </c>
      <c r="J34" s="35">
        <f t="shared" si="3"/>
        <v>0</v>
      </c>
      <c r="K34" s="35">
        <v>1</v>
      </c>
      <c r="L34" s="35">
        <f t="shared" si="4"/>
        <v>2</v>
      </c>
      <c r="M34" s="39"/>
      <c r="N34" s="37">
        <v>1</v>
      </c>
      <c r="O34" s="35">
        <f t="shared" si="5"/>
        <v>2</v>
      </c>
      <c r="P34" s="37"/>
      <c r="Q34" s="43">
        <f t="shared" si="6"/>
        <v>0</v>
      </c>
      <c r="R34" s="36"/>
      <c r="S34" s="37"/>
      <c r="T34" s="37"/>
      <c r="U34" s="44"/>
      <c r="V34" s="44"/>
      <c r="W34" s="51"/>
      <c r="X34" s="205">
        <f t="shared" si="1"/>
        <v>8</v>
      </c>
      <c r="Y34" s="49">
        <v>2.98</v>
      </c>
      <c r="Z34" s="45">
        <f t="shared" si="7"/>
        <v>5.96</v>
      </c>
      <c r="AA34" s="49">
        <v>0</v>
      </c>
      <c r="AB34" s="49">
        <f t="shared" si="8"/>
        <v>0</v>
      </c>
      <c r="AC34" s="49">
        <v>0</v>
      </c>
      <c r="AD34" s="49">
        <f t="shared" si="9"/>
        <v>0</v>
      </c>
      <c r="AE34" s="49">
        <v>0</v>
      </c>
      <c r="AF34" s="49">
        <f t="shared" si="10"/>
        <v>0</v>
      </c>
      <c r="AG34" s="60">
        <f t="shared" si="13"/>
        <v>5.96</v>
      </c>
      <c r="AH34" s="61">
        <f t="shared" si="14"/>
        <v>13.96</v>
      </c>
    </row>
    <row r="35" spans="1:34" x14ac:dyDescent="0.15">
      <c r="A35" s="67" t="s">
        <v>86</v>
      </c>
      <c r="B35" s="163" t="s">
        <v>414</v>
      </c>
      <c r="C35" s="39"/>
      <c r="D35" s="39">
        <f t="shared" si="2"/>
        <v>0</v>
      </c>
      <c r="E35" s="39"/>
      <c r="F35" s="39">
        <f t="shared" ref="F35:F62" si="15">E35*4</f>
        <v>0</v>
      </c>
      <c r="G35" s="39"/>
      <c r="H35" s="40"/>
      <c r="I35" s="41"/>
      <c r="J35" s="35">
        <f t="shared" si="3"/>
        <v>0</v>
      </c>
      <c r="K35" s="35"/>
      <c r="L35" s="35">
        <f t="shared" si="4"/>
        <v>0</v>
      </c>
      <c r="M35" s="39"/>
      <c r="N35" s="37"/>
      <c r="O35" s="35">
        <f t="shared" si="5"/>
        <v>0</v>
      </c>
      <c r="P35" s="37"/>
      <c r="Q35" s="43">
        <f t="shared" si="6"/>
        <v>0</v>
      </c>
      <c r="R35" s="36"/>
      <c r="S35" s="37"/>
      <c r="T35" s="37"/>
      <c r="U35" s="44"/>
      <c r="V35" s="44"/>
      <c r="W35" s="51"/>
      <c r="X35" s="205">
        <f t="shared" si="1"/>
        <v>0</v>
      </c>
      <c r="Y35" s="49">
        <v>0</v>
      </c>
      <c r="Z35" s="45">
        <f t="shared" si="7"/>
        <v>0</v>
      </c>
      <c r="AA35" s="49">
        <v>0</v>
      </c>
      <c r="AB35" s="49">
        <f t="shared" si="8"/>
        <v>0</v>
      </c>
      <c r="AC35" s="49">
        <v>0</v>
      </c>
      <c r="AD35" s="49">
        <f t="shared" si="9"/>
        <v>0</v>
      </c>
      <c r="AE35" s="49">
        <v>35</v>
      </c>
      <c r="AF35" s="49">
        <f t="shared" si="10"/>
        <v>35</v>
      </c>
      <c r="AG35" s="60">
        <f t="shared" si="13"/>
        <v>35</v>
      </c>
      <c r="AH35" s="61">
        <f t="shared" si="14"/>
        <v>35</v>
      </c>
    </row>
    <row r="36" spans="1:34" x14ac:dyDescent="0.15">
      <c r="A36" s="67" t="s">
        <v>87</v>
      </c>
      <c r="B36" s="163" t="s">
        <v>419</v>
      </c>
      <c r="C36" s="39"/>
      <c r="D36" s="39">
        <f t="shared" si="2"/>
        <v>0</v>
      </c>
      <c r="E36" s="39"/>
      <c r="F36" s="39">
        <f t="shared" si="15"/>
        <v>0</v>
      </c>
      <c r="G36" s="39"/>
      <c r="H36" s="40"/>
      <c r="I36" s="41"/>
      <c r="J36" s="35">
        <f t="shared" si="3"/>
        <v>0</v>
      </c>
      <c r="K36" s="35"/>
      <c r="L36" s="35">
        <f t="shared" si="4"/>
        <v>0</v>
      </c>
      <c r="M36" s="39"/>
      <c r="N36" s="37"/>
      <c r="O36" s="35">
        <f t="shared" si="5"/>
        <v>0</v>
      </c>
      <c r="P36" s="37"/>
      <c r="Q36" s="43">
        <f t="shared" si="6"/>
        <v>0</v>
      </c>
      <c r="R36" s="36"/>
      <c r="S36" s="37"/>
      <c r="T36" s="37"/>
      <c r="U36" s="44"/>
      <c r="V36" s="44"/>
      <c r="W36" s="51"/>
      <c r="X36" s="205">
        <f t="shared" si="1"/>
        <v>0</v>
      </c>
      <c r="Y36" s="49">
        <v>0</v>
      </c>
      <c r="Z36" s="45">
        <f t="shared" si="7"/>
        <v>0</v>
      </c>
      <c r="AA36" s="49">
        <v>0</v>
      </c>
      <c r="AB36" s="49">
        <f t="shared" si="8"/>
        <v>0</v>
      </c>
      <c r="AC36" s="49">
        <v>2100</v>
      </c>
      <c r="AD36" s="49">
        <f t="shared" si="9"/>
        <v>2520</v>
      </c>
      <c r="AE36" s="49">
        <v>0</v>
      </c>
      <c r="AF36" s="49">
        <f t="shared" si="10"/>
        <v>0</v>
      </c>
      <c r="AG36" s="60">
        <f t="shared" si="13"/>
        <v>2520</v>
      </c>
      <c r="AH36" s="61">
        <f t="shared" si="14"/>
        <v>2520</v>
      </c>
    </row>
    <row r="37" spans="1:34" x14ac:dyDescent="0.15">
      <c r="A37" s="67" t="s">
        <v>88</v>
      </c>
      <c r="B37" s="163" t="s">
        <v>423</v>
      </c>
      <c r="C37" s="39"/>
      <c r="D37" s="39">
        <f t="shared" si="2"/>
        <v>0</v>
      </c>
      <c r="E37" s="39">
        <v>1</v>
      </c>
      <c r="F37" s="39">
        <f t="shared" si="15"/>
        <v>4</v>
      </c>
      <c r="G37" s="39"/>
      <c r="H37" s="40"/>
      <c r="I37" s="41">
        <v>1</v>
      </c>
      <c r="J37" s="35">
        <f t="shared" si="3"/>
        <v>4</v>
      </c>
      <c r="K37" s="35">
        <v>2</v>
      </c>
      <c r="L37" s="35">
        <f t="shared" si="4"/>
        <v>4</v>
      </c>
      <c r="M37" s="39"/>
      <c r="N37" s="18"/>
      <c r="O37" s="35">
        <f t="shared" si="5"/>
        <v>0</v>
      </c>
      <c r="P37" s="18"/>
      <c r="Q37" s="43">
        <f t="shared" si="6"/>
        <v>0</v>
      </c>
      <c r="R37" s="17"/>
      <c r="S37" s="5"/>
      <c r="T37" s="18"/>
      <c r="U37" s="15"/>
      <c r="V37" s="19"/>
      <c r="W37" s="51"/>
      <c r="X37" s="205">
        <f t="shared" si="1"/>
        <v>12</v>
      </c>
      <c r="Y37" s="49">
        <v>28.95</v>
      </c>
      <c r="Z37" s="45">
        <f t="shared" si="7"/>
        <v>57.9</v>
      </c>
      <c r="AA37" s="49">
        <v>0</v>
      </c>
      <c r="AB37" s="49">
        <f t="shared" si="8"/>
        <v>0</v>
      </c>
      <c r="AC37" s="49">
        <v>0</v>
      </c>
      <c r="AD37" s="49">
        <f t="shared" si="9"/>
        <v>0</v>
      </c>
      <c r="AE37" s="49">
        <v>0</v>
      </c>
      <c r="AF37" s="49">
        <f t="shared" si="10"/>
        <v>0</v>
      </c>
      <c r="AG37" s="60">
        <f t="shared" si="13"/>
        <v>57.9</v>
      </c>
      <c r="AH37" s="61">
        <f t="shared" si="14"/>
        <v>69.900000000000006</v>
      </c>
    </row>
    <row r="38" spans="1:34" x14ac:dyDescent="0.15">
      <c r="A38" s="67" t="s">
        <v>89</v>
      </c>
      <c r="B38" s="163" t="s">
        <v>1203</v>
      </c>
      <c r="C38" s="39"/>
      <c r="D38" s="39">
        <f t="shared" si="2"/>
        <v>0</v>
      </c>
      <c r="E38" s="39"/>
      <c r="F38" s="39">
        <f t="shared" si="15"/>
        <v>0</v>
      </c>
      <c r="G38" s="39"/>
      <c r="H38" s="40"/>
      <c r="I38" s="41">
        <v>3</v>
      </c>
      <c r="J38" s="35">
        <f t="shared" si="3"/>
        <v>12</v>
      </c>
      <c r="K38" s="35"/>
      <c r="L38" s="35">
        <f t="shared" si="4"/>
        <v>0</v>
      </c>
      <c r="M38" s="39"/>
      <c r="N38" s="18"/>
      <c r="O38" s="35">
        <f t="shared" si="5"/>
        <v>0</v>
      </c>
      <c r="P38" s="18"/>
      <c r="Q38" s="43">
        <f t="shared" si="6"/>
        <v>0</v>
      </c>
      <c r="R38" s="17"/>
      <c r="S38" s="5"/>
      <c r="T38" s="18"/>
      <c r="U38" s="15"/>
      <c r="V38" s="19"/>
      <c r="W38" s="51"/>
      <c r="X38" s="205">
        <f t="shared" si="1"/>
        <v>12</v>
      </c>
      <c r="Y38" s="49">
        <v>0</v>
      </c>
      <c r="Z38" s="45">
        <f t="shared" si="7"/>
        <v>0</v>
      </c>
      <c r="AA38" s="49">
        <v>0</v>
      </c>
      <c r="AB38" s="49">
        <f t="shared" si="8"/>
        <v>0</v>
      </c>
      <c r="AC38" s="49">
        <v>3.3</v>
      </c>
      <c r="AD38" s="49">
        <f t="shared" si="9"/>
        <v>3.9599999999999995</v>
      </c>
      <c r="AE38" s="49">
        <v>0</v>
      </c>
      <c r="AF38" s="49">
        <f t="shared" si="10"/>
        <v>0</v>
      </c>
      <c r="AG38" s="60">
        <f t="shared" si="13"/>
        <v>3.9599999999999995</v>
      </c>
      <c r="AH38" s="61">
        <f t="shared" si="14"/>
        <v>15.959999999999999</v>
      </c>
    </row>
    <row r="39" spans="1:34" x14ac:dyDescent="0.15">
      <c r="A39" s="67" t="s">
        <v>90</v>
      </c>
      <c r="B39" s="163" t="s">
        <v>1204</v>
      </c>
      <c r="C39" s="39"/>
      <c r="D39" s="39">
        <f t="shared" si="2"/>
        <v>0</v>
      </c>
      <c r="E39" s="39"/>
      <c r="F39" s="39">
        <f t="shared" si="15"/>
        <v>0</v>
      </c>
      <c r="G39" s="39"/>
      <c r="H39" s="40"/>
      <c r="I39" s="41">
        <v>4</v>
      </c>
      <c r="J39" s="35">
        <f t="shared" si="3"/>
        <v>16</v>
      </c>
      <c r="K39" s="35"/>
      <c r="L39" s="35">
        <f t="shared" si="4"/>
        <v>0</v>
      </c>
      <c r="M39" s="39"/>
      <c r="N39" s="22"/>
      <c r="O39" s="35">
        <f t="shared" si="5"/>
        <v>0</v>
      </c>
      <c r="P39" s="22"/>
      <c r="Q39" s="43">
        <f t="shared" si="6"/>
        <v>0</v>
      </c>
      <c r="R39" s="21"/>
      <c r="S39" s="5"/>
      <c r="T39" s="22"/>
      <c r="U39" s="15"/>
      <c r="V39" s="23"/>
      <c r="W39" s="51"/>
      <c r="X39" s="205">
        <f t="shared" si="1"/>
        <v>16</v>
      </c>
      <c r="Y39" s="49">
        <v>5</v>
      </c>
      <c r="Z39" s="45">
        <f t="shared" si="7"/>
        <v>10</v>
      </c>
      <c r="AA39" s="49">
        <v>14</v>
      </c>
      <c r="AB39" s="49">
        <f t="shared" si="8"/>
        <v>18.666666666666668</v>
      </c>
      <c r="AC39" s="49">
        <v>0</v>
      </c>
      <c r="AD39" s="49">
        <f t="shared" si="9"/>
        <v>0</v>
      </c>
      <c r="AE39" s="49">
        <v>0</v>
      </c>
      <c r="AF39" s="49">
        <f t="shared" si="10"/>
        <v>0</v>
      </c>
      <c r="AG39" s="60">
        <f t="shared" si="13"/>
        <v>28.666666666666668</v>
      </c>
      <c r="AH39" s="61">
        <f t="shared" si="14"/>
        <v>44.666666666666671</v>
      </c>
    </row>
    <row r="40" spans="1:34" x14ac:dyDescent="0.15">
      <c r="A40" s="67" t="s">
        <v>91</v>
      </c>
      <c r="B40" s="163" t="s">
        <v>442</v>
      </c>
      <c r="C40" s="39"/>
      <c r="D40" s="39">
        <f t="shared" si="2"/>
        <v>0</v>
      </c>
      <c r="E40" s="39"/>
      <c r="F40" s="39">
        <f t="shared" si="15"/>
        <v>0</v>
      </c>
      <c r="G40" s="39"/>
      <c r="H40" s="40"/>
      <c r="I40" s="41"/>
      <c r="J40" s="35">
        <f t="shared" si="3"/>
        <v>0</v>
      </c>
      <c r="K40" s="35"/>
      <c r="L40" s="35">
        <f t="shared" si="4"/>
        <v>0</v>
      </c>
      <c r="M40" s="39"/>
      <c r="N40" s="22"/>
      <c r="O40" s="35">
        <f t="shared" si="5"/>
        <v>0</v>
      </c>
      <c r="P40" s="22"/>
      <c r="Q40" s="43">
        <f t="shared" si="6"/>
        <v>0</v>
      </c>
      <c r="R40" s="21"/>
      <c r="S40" s="5"/>
      <c r="T40" s="22"/>
      <c r="U40" s="15"/>
      <c r="V40" s="23"/>
      <c r="W40" s="51"/>
      <c r="X40" s="205">
        <f t="shared" si="1"/>
        <v>0</v>
      </c>
      <c r="Y40" s="49">
        <v>0</v>
      </c>
      <c r="Z40" s="45">
        <f t="shared" si="7"/>
        <v>0</v>
      </c>
      <c r="AA40" s="49">
        <v>0</v>
      </c>
      <c r="AB40" s="49">
        <f t="shared" si="8"/>
        <v>0</v>
      </c>
      <c r="AC40" s="49">
        <v>0</v>
      </c>
      <c r="AD40" s="49">
        <f t="shared" si="9"/>
        <v>0</v>
      </c>
      <c r="AE40" s="49">
        <v>20.391999999999999</v>
      </c>
      <c r="AF40" s="49">
        <f t="shared" si="10"/>
        <v>20.391999999999999</v>
      </c>
      <c r="AG40" s="60">
        <f t="shared" si="13"/>
        <v>20.391999999999999</v>
      </c>
      <c r="AH40" s="61">
        <f t="shared" si="14"/>
        <v>20.391999999999999</v>
      </c>
    </row>
    <row r="41" spans="1:34" x14ac:dyDescent="0.15">
      <c r="A41" s="67" t="s">
        <v>92</v>
      </c>
      <c r="B41" s="163" t="s">
        <v>1206</v>
      </c>
      <c r="C41" s="39"/>
      <c r="D41" s="39">
        <f t="shared" si="2"/>
        <v>0</v>
      </c>
      <c r="E41" s="39"/>
      <c r="F41" s="39">
        <f t="shared" si="15"/>
        <v>0</v>
      </c>
      <c r="G41" s="39"/>
      <c r="H41" s="40"/>
      <c r="I41" s="41">
        <v>1</v>
      </c>
      <c r="J41" s="35">
        <f t="shared" si="3"/>
        <v>4</v>
      </c>
      <c r="K41" s="35">
        <v>2</v>
      </c>
      <c r="L41" s="35">
        <f t="shared" si="4"/>
        <v>4</v>
      </c>
      <c r="M41" s="39"/>
      <c r="N41" s="37"/>
      <c r="O41" s="35">
        <f t="shared" si="5"/>
        <v>0</v>
      </c>
      <c r="P41" s="37"/>
      <c r="Q41" s="43">
        <f t="shared" si="6"/>
        <v>0</v>
      </c>
      <c r="R41" s="36"/>
      <c r="S41" s="37"/>
      <c r="T41" s="37"/>
      <c r="U41" s="44"/>
      <c r="V41" s="44"/>
      <c r="W41" s="51"/>
      <c r="X41" s="205">
        <f t="shared" si="1"/>
        <v>8</v>
      </c>
      <c r="Y41" s="49">
        <v>0</v>
      </c>
      <c r="Z41" s="45">
        <f t="shared" si="7"/>
        <v>0</v>
      </c>
      <c r="AA41" s="49">
        <v>10</v>
      </c>
      <c r="AB41" s="49">
        <f t="shared" si="8"/>
        <v>13.333333333333334</v>
      </c>
      <c r="AC41" s="49">
        <v>20</v>
      </c>
      <c r="AD41" s="49">
        <f t="shared" si="9"/>
        <v>24</v>
      </c>
      <c r="AE41" s="49">
        <v>0</v>
      </c>
      <c r="AF41" s="49">
        <f t="shared" si="10"/>
        <v>0</v>
      </c>
      <c r="AG41" s="60">
        <f t="shared" si="13"/>
        <v>37.333333333333336</v>
      </c>
      <c r="AH41" s="61">
        <f t="shared" si="14"/>
        <v>45.333333333333336</v>
      </c>
    </row>
    <row r="42" spans="1:34" s="29" customFormat="1" x14ac:dyDescent="0.15">
      <c r="A42" s="67" t="s">
        <v>93</v>
      </c>
      <c r="B42" s="166" t="s">
        <v>1208</v>
      </c>
      <c r="C42" s="39"/>
      <c r="D42" s="39">
        <f t="shared" si="2"/>
        <v>0</v>
      </c>
      <c r="E42" s="39"/>
      <c r="F42" s="39">
        <f t="shared" si="15"/>
        <v>0</v>
      </c>
      <c r="G42" s="39"/>
      <c r="H42" s="40"/>
      <c r="I42" s="41"/>
      <c r="J42" s="35"/>
      <c r="K42" s="35"/>
      <c r="L42" s="35">
        <f t="shared" si="4"/>
        <v>0</v>
      </c>
      <c r="M42" s="39">
        <v>1</v>
      </c>
      <c r="N42" s="68"/>
      <c r="O42" s="35">
        <f t="shared" si="5"/>
        <v>0</v>
      </c>
      <c r="P42" s="68"/>
      <c r="Q42" s="43">
        <f t="shared" si="6"/>
        <v>0</v>
      </c>
      <c r="R42" s="36"/>
      <c r="S42" s="68"/>
      <c r="T42" s="68"/>
      <c r="U42" s="79"/>
      <c r="V42" s="79"/>
      <c r="W42" s="51"/>
      <c r="X42" s="205">
        <f t="shared" si="1"/>
        <v>0</v>
      </c>
      <c r="Y42" s="157"/>
      <c r="Z42" s="45">
        <f t="shared" si="7"/>
        <v>0</v>
      </c>
      <c r="AA42" s="157"/>
      <c r="AB42" s="157">
        <f t="shared" si="8"/>
        <v>0</v>
      </c>
      <c r="AC42" s="157"/>
      <c r="AD42" s="157">
        <f t="shared" si="9"/>
        <v>0</v>
      </c>
      <c r="AE42" s="157"/>
      <c r="AF42" s="157">
        <f t="shared" si="10"/>
        <v>0</v>
      </c>
      <c r="AG42" s="60">
        <f t="shared" si="13"/>
        <v>0</v>
      </c>
      <c r="AH42" s="61">
        <f t="shared" si="14"/>
        <v>0</v>
      </c>
    </row>
    <row r="43" spans="1:34" x14ac:dyDescent="0.15">
      <c r="A43" s="67" t="s">
        <v>94</v>
      </c>
      <c r="B43" s="163" t="s">
        <v>458</v>
      </c>
      <c r="C43" s="39"/>
      <c r="D43" s="39">
        <f t="shared" si="2"/>
        <v>0</v>
      </c>
      <c r="E43" s="39">
        <v>1</v>
      </c>
      <c r="F43" s="39">
        <f t="shared" si="15"/>
        <v>4</v>
      </c>
      <c r="G43" s="39"/>
      <c r="H43" s="40"/>
      <c r="I43" s="41">
        <v>7</v>
      </c>
      <c r="J43" s="35">
        <f t="shared" si="3"/>
        <v>28</v>
      </c>
      <c r="K43" s="35"/>
      <c r="L43" s="35">
        <f t="shared" si="4"/>
        <v>0</v>
      </c>
      <c r="M43" s="39"/>
      <c r="N43" s="37"/>
      <c r="O43" s="35">
        <f t="shared" si="5"/>
        <v>0</v>
      </c>
      <c r="P43" s="37"/>
      <c r="Q43" s="43">
        <f t="shared" si="6"/>
        <v>0</v>
      </c>
      <c r="R43" s="36"/>
      <c r="S43" s="37"/>
      <c r="T43" s="37"/>
      <c r="U43" s="44"/>
      <c r="V43" s="44"/>
      <c r="W43" s="51"/>
      <c r="X43" s="205">
        <f t="shared" si="1"/>
        <v>32</v>
      </c>
      <c r="Y43" s="49">
        <v>47.2</v>
      </c>
      <c r="Z43" s="45">
        <f t="shared" si="7"/>
        <v>94.4</v>
      </c>
      <c r="AA43" s="49">
        <v>0</v>
      </c>
      <c r="AB43" s="49">
        <f t="shared" si="8"/>
        <v>0</v>
      </c>
      <c r="AC43" s="49">
        <v>0</v>
      </c>
      <c r="AD43" s="49">
        <f t="shared" si="9"/>
        <v>0</v>
      </c>
      <c r="AE43" s="49">
        <v>0</v>
      </c>
      <c r="AF43" s="49">
        <f t="shared" si="10"/>
        <v>0</v>
      </c>
      <c r="AG43" s="60">
        <f t="shared" si="13"/>
        <v>94.4</v>
      </c>
      <c r="AH43" s="61">
        <f t="shared" si="14"/>
        <v>126.4</v>
      </c>
    </row>
    <row r="44" spans="1:34" x14ac:dyDescent="0.15">
      <c r="A44" s="67" t="s">
        <v>95</v>
      </c>
      <c r="B44" s="163" t="s">
        <v>461</v>
      </c>
      <c r="C44" s="39"/>
      <c r="D44" s="39">
        <f t="shared" si="2"/>
        <v>0</v>
      </c>
      <c r="E44" s="39"/>
      <c r="F44" s="39">
        <f t="shared" si="15"/>
        <v>0</v>
      </c>
      <c r="G44" s="39"/>
      <c r="H44" s="40"/>
      <c r="I44" s="41">
        <v>9</v>
      </c>
      <c r="J44" s="35">
        <f t="shared" si="3"/>
        <v>36</v>
      </c>
      <c r="K44" s="35"/>
      <c r="L44" s="35">
        <f t="shared" si="4"/>
        <v>0</v>
      </c>
      <c r="M44" s="39"/>
      <c r="N44" s="22"/>
      <c r="O44" s="35">
        <f t="shared" si="5"/>
        <v>0</v>
      </c>
      <c r="P44" s="22"/>
      <c r="Q44" s="43">
        <f t="shared" si="6"/>
        <v>0</v>
      </c>
      <c r="R44" s="21"/>
      <c r="S44" s="5"/>
      <c r="T44" s="22"/>
      <c r="U44" s="15"/>
      <c r="V44" s="23"/>
      <c r="W44" s="51"/>
      <c r="X44" s="205">
        <f t="shared" si="1"/>
        <v>36</v>
      </c>
      <c r="Y44" s="49">
        <v>3.15</v>
      </c>
      <c r="Z44" s="45">
        <f t="shared" si="7"/>
        <v>6.3</v>
      </c>
      <c r="AA44" s="49">
        <v>35</v>
      </c>
      <c r="AB44" s="49">
        <f t="shared" si="8"/>
        <v>46.666666666666664</v>
      </c>
      <c r="AC44" s="49">
        <v>0</v>
      </c>
      <c r="AD44" s="49">
        <f t="shared" si="9"/>
        <v>0</v>
      </c>
      <c r="AE44" s="49">
        <v>0</v>
      </c>
      <c r="AF44" s="49">
        <f t="shared" si="10"/>
        <v>0</v>
      </c>
      <c r="AG44" s="60">
        <f t="shared" si="13"/>
        <v>52.966666666666661</v>
      </c>
      <c r="AH44" s="61">
        <f t="shared" si="14"/>
        <v>88.966666666666669</v>
      </c>
    </row>
    <row r="45" spans="1:34" x14ac:dyDescent="0.15">
      <c r="A45" s="67" t="s">
        <v>96</v>
      </c>
      <c r="B45" s="163" t="s">
        <v>1209</v>
      </c>
      <c r="C45" s="39"/>
      <c r="D45" s="39">
        <f t="shared" si="2"/>
        <v>0</v>
      </c>
      <c r="E45" s="39">
        <v>1</v>
      </c>
      <c r="F45" s="39">
        <f t="shared" si="15"/>
        <v>4</v>
      </c>
      <c r="G45" s="39"/>
      <c r="H45" s="40"/>
      <c r="I45" s="41"/>
      <c r="J45" s="35">
        <f t="shared" si="3"/>
        <v>0</v>
      </c>
      <c r="K45" s="35">
        <v>2</v>
      </c>
      <c r="L45" s="35">
        <f t="shared" si="4"/>
        <v>4</v>
      </c>
      <c r="M45" s="39"/>
      <c r="N45" s="56"/>
      <c r="O45" s="35">
        <f t="shared" si="5"/>
        <v>0</v>
      </c>
      <c r="P45" s="56"/>
      <c r="Q45" s="43">
        <f t="shared" si="6"/>
        <v>0</v>
      </c>
      <c r="R45" s="21"/>
      <c r="S45" s="55"/>
      <c r="T45" s="56"/>
      <c r="U45" s="57"/>
      <c r="V45" s="58"/>
      <c r="W45" s="51"/>
      <c r="X45" s="205">
        <f t="shared" si="1"/>
        <v>8</v>
      </c>
      <c r="Y45" s="49">
        <v>0</v>
      </c>
      <c r="Z45" s="45">
        <f t="shared" si="7"/>
        <v>0</v>
      </c>
      <c r="AA45" s="49">
        <v>0</v>
      </c>
      <c r="AB45" s="49">
        <f t="shared" si="8"/>
        <v>0</v>
      </c>
      <c r="AC45" s="49">
        <v>0</v>
      </c>
      <c r="AD45" s="49">
        <f t="shared" si="9"/>
        <v>0</v>
      </c>
      <c r="AE45" s="49">
        <v>3</v>
      </c>
      <c r="AF45" s="49">
        <f t="shared" si="10"/>
        <v>3</v>
      </c>
      <c r="AG45" s="60">
        <f t="shared" si="13"/>
        <v>3</v>
      </c>
      <c r="AH45" s="61">
        <f t="shared" si="14"/>
        <v>11</v>
      </c>
    </row>
    <row r="46" spans="1:34" x14ac:dyDescent="0.15">
      <c r="A46" s="67" t="s">
        <v>97</v>
      </c>
      <c r="B46" s="163" t="s">
        <v>1210</v>
      </c>
      <c r="C46" s="39"/>
      <c r="D46" s="39">
        <f t="shared" si="2"/>
        <v>0</v>
      </c>
      <c r="E46" s="39"/>
      <c r="F46" s="39">
        <f t="shared" si="15"/>
        <v>0</v>
      </c>
      <c r="G46" s="39"/>
      <c r="H46" s="40"/>
      <c r="I46" s="41"/>
      <c r="J46" s="35"/>
      <c r="K46" s="35">
        <v>2</v>
      </c>
      <c r="L46" s="35">
        <f t="shared" si="4"/>
        <v>4</v>
      </c>
      <c r="M46" s="39"/>
      <c r="N46" s="71"/>
      <c r="O46" s="35">
        <f t="shared" si="5"/>
        <v>0</v>
      </c>
      <c r="P46" s="71"/>
      <c r="Q46" s="43">
        <f t="shared" si="6"/>
        <v>0</v>
      </c>
      <c r="R46" s="21"/>
      <c r="S46" s="72"/>
      <c r="T46" s="71"/>
      <c r="U46" s="80"/>
      <c r="V46" s="81"/>
      <c r="W46" s="51"/>
      <c r="X46" s="205">
        <f t="shared" si="1"/>
        <v>4</v>
      </c>
      <c r="Y46" s="49"/>
      <c r="Z46" s="45">
        <f t="shared" si="7"/>
        <v>0</v>
      </c>
      <c r="AA46" s="49"/>
      <c r="AB46" s="49">
        <f t="shared" si="8"/>
        <v>0</v>
      </c>
      <c r="AC46" s="49"/>
      <c r="AD46" s="49">
        <f t="shared" si="9"/>
        <v>0</v>
      </c>
      <c r="AE46" s="49"/>
      <c r="AF46" s="49">
        <f t="shared" si="10"/>
        <v>0</v>
      </c>
      <c r="AG46" s="60">
        <f t="shared" si="13"/>
        <v>0</v>
      </c>
      <c r="AH46" s="61">
        <f t="shared" si="14"/>
        <v>4</v>
      </c>
    </row>
    <row r="47" spans="1:34" x14ac:dyDescent="0.15">
      <c r="A47" s="67" t="s">
        <v>98</v>
      </c>
      <c r="B47" s="163" t="s">
        <v>1211</v>
      </c>
      <c r="C47" s="39"/>
      <c r="D47" s="39">
        <f t="shared" si="2"/>
        <v>0</v>
      </c>
      <c r="E47" s="39"/>
      <c r="F47" s="39">
        <f t="shared" si="15"/>
        <v>0</v>
      </c>
      <c r="G47" s="39"/>
      <c r="H47" s="40"/>
      <c r="I47" s="41">
        <v>4</v>
      </c>
      <c r="J47" s="35">
        <f t="shared" si="3"/>
        <v>16</v>
      </c>
      <c r="K47" s="35"/>
      <c r="L47" s="35">
        <f t="shared" si="4"/>
        <v>0</v>
      </c>
      <c r="M47" s="39"/>
      <c r="N47" s="22"/>
      <c r="O47" s="35">
        <f t="shared" si="5"/>
        <v>0</v>
      </c>
      <c r="P47" s="22"/>
      <c r="Q47" s="43">
        <f t="shared" si="6"/>
        <v>0</v>
      </c>
      <c r="R47" s="21"/>
      <c r="S47" s="5"/>
      <c r="T47" s="22"/>
      <c r="U47" s="15"/>
      <c r="V47" s="23"/>
      <c r="W47" s="51"/>
      <c r="X47" s="205">
        <f t="shared" si="1"/>
        <v>16</v>
      </c>
      <c r="Y47" s="49"/>
      <c r="Z47" s="45">
        <f t="shared" si="7"/>
        <v>0</v>
      </c>
      <c r="AA47" s="49"/>
      <c r="AB47" s="49">
        <f t="shared" si="8"/>
        <v>0</v>
      </c>
      <c r="AC47" s="49"/>
      <c r="AD47" s="49">
        <f t="shared" si="9"/>
        <v>0</v>
      </c>
      <c r="AE47" s="49"/>
      <c r="AF47" s="49">
        <f t="shared" si="10"/>
        <v>0</v>
      </c>
      <c r="AG47" s="60">
        <f t="shared" si="13"/>
        <v>0</v>
      </c>
      <c r="AH47" s="61">
        <f t="shared" si="14"/>
        <v>16</v>
      </c>
    </row>
    <row r="48" spans="1:34" s="29" customFormat="1" x14ac:dyDescent="0.15">
      <c r="A48" s="67" t="s">
        <v>99</v>
      </c>
      <c r="B48" s="166" t="s">
        <v>484</v>
      </c>
      <c r="C48" s="39"/>
      <c r="D48" s="39">
        <f t="shared" si="2"/>
        <v>0</v>
      </c>
      <c r="E48" s="39"/>
      <c r="F48" s="39">
        <f t="shared" si="15"/>
        <v>0</v>
      </c>
      <c r="G48" s="39"/>
      <c r="H48" s="40"/>
      <c r="I48" s="41">
        <v>1</v>
      </c>
      <c r="J48" s="35">
        <f t="shared" si="3"/>
        <v>4</v>
      </c>
      <c r="K48" s="35"/>
      <c r="L48" s="35">
        <f t="shared" si="4"/>
        <v>0</v>
      </c>
      <c r="M48" s="39"/>
      <c r="N48" s="37"/>
      <c r="O48" s="35">
        <f t="shared" si="5"/>
        <v>0</v>
      </c>
      <c r="P48" s="37"/>
      <c r="Q48" s="43">
        <f t="shared" si="6"/>
        <v>0</v>
      </c>
      <c r="R48" s="36"/>
      <c r="S48" s="37"/>
      <c r="T48" s="37"/>
      <c r="U48" s="44"/>
      <c r="V48" s="44"/>
      <c r="W48" s="51"/>
      <c r="X48" s="205">
        <f t="shared" si="1"/>
        <v>4</v>
      </c>
      <c r="Y48" s="157">
        <v>21.15</v>
      </c>
      <c r="Z48" s="45">
        <f t="shared" si="7"/>
        <v>42.3</v>
      </c>
      <c r="AA48" s="157">
        <v>0</v>
      </c>
      <c r="AB48" s="157">
        <f t="shared" si="8"/>
        <v>0</v>
      </c>
      <c r="AC48" s="157">
        <v>0</v>
      </c>
      <c r="AD48" s="157">
        <f t="shared" si="9"/>
        <v>0</v>
      </c>
      <c r="AE48" s="157">
        <v>0</v>
      </c>
      <c r="AF48" s="157">
        <f t="shared" si="10"/>
        <v>0</v>
      </c>
      <c r="AG48" s="60">
        <f t="shared" si="13"/>
        <v>42.3</v>
      </c>
      <c r="AH48" s="61">
        <f t="shared" si="14"/>
        <v>46.3</v>
      </c>
    </row>
    <row r="49" spans="1:47" x14ac:dyDescent="0.15">
      <c r="A49" s="67" t="s">
        <v>100</v>
      </c>
      <c r="B49" s="163" t="s">
        <v>488</v>
      </c>
      <c r="C49" s="39"/>
      <c r="D49" s="39">
        <f t="shared" si="2"/>
        <v>0</v>
      </c>
      <c r="E49" s="39"/>
      <c r="F49" s="39">
        <f t="shared" si="15"/>
        <v>0</v>
      </c>
      <c r="G49" s="39"/>
      <c r="H49" s="40"/>
      <c r="I49" s="41">
        <v>1</v>
      </c>
      <c r="J49" s="35">
        <f t="shared" si="3"/>
        <v>4</v>
      </c>
      <c r="K49" s="35"/>
      <c r="L49" s="35">
        <f t="shared" si="4"/>
        <v>0</v>
      </c>
      <c r="M49" s="39"/>
      <c r="N49" s="37"/>
      <c r="O49" s="35">
        <f t="shared" si="5"/>
        <v>0</v>
      </c>
      <c r="P49" s="37"/>
      <c r="Q49" s="43">
        <f t="shared" si="6"/>
        <v>0</v>
      </c>
      <c r="R49" s="36"/>
      <c r="S49" s="37"/>
      <c r="T49" s="37"/>
      <c r="U49" s="44"/>
      <c r="V49" s="44"/>
      <c r="W49" s="51"/>
      <c r="X49" s="205">
        <f t="shared" si="1"/>
        <v>4</v>
      </c>
      <c r="Y49" s="49">
        <v>19</v>
      </c>
      <c r="Z49" s="45">
        <f t="shared" si="7"/>
        <v>38</v>
      </c>
      <c r="AA49" s="49">
        <v>0</v>
      </c>
      <c r="AB49" s="49">
        <f t="shared" si="8"/>
        <v>0</v>
      </c>
      <c r="AC49" s="49">
        <v>0</v>
      </c>
      <c r="AD49" s="49">
        <f t="shared" si="9"/>
        <v>0</v>
      </c>
      <c r="AE49" s="49">
        <v>0</v>
      </c>
      <c r="AF49" s="49">
        <f t="shared" si="10"/>
        <v>0</v>
      </c>
      <c r="AG49" s="60">
        <f t="shared" si="13"/>
        <v>38</v>
      </c>
      <c r="AH49" s="61">
        <f t="shared" si="14"/>
        <v>42</v>
      </c>
    </row>
    <row r="50" spans="1:47" x14ac:dyDescent="0.15">
      <c r="A50" s="67" t="s">
        <v>101</v>
      </c>
      <c r="B50" s="163" t="s">
        <v>1213</v>
      </c>
      <c r="C50" s="39"/>
      <c r="D50" s="39">
        <f t="shared" si="2"/>
        <v>0</v>
      </c>
      <c r="E50" s="39"/>
      <c r="F50" s="39">
        <f t="shared" si="15"/>
        <v>0</v>
      </c>
      <c r="G50" s="39"/>
      <c r="H50" s="40"/>
      <c r="I50" s="41">
        <v>1</v>
      </c>
      <c r="J50" s="35">
        <f t="shared" si="3"/>
        <v>4</v>
      </c>
      <c r="K50" s="35"/>
      <c r="L50" s="35">
        <f t="shared" si="4"/>
        <v>0</v>
      </c>
      <c r="M50" s="39"/>
      <c r="N50" s="37"/>
      <c r="O50" s="35">
        <f t="shared" si="5"/>
        <v>0</v>
      </c>
      <c r="P50" s="37"/>
      <c r="Q50" s="43">
        <f t="shared" si="6"/>
        <v>0</v>
      </c>
      <c r="R50" s="36"/>
      <c r="S50" s="37"/>
      <c r="T50" s="37"/>
      <c r="U50" s="44"/>
      <c r="V50" s="59"/>
      <c r="W50" s="51"/>
      <c r="X50" s="205">
        <f t="shared" si="1"/>
        <v>4</v>
      </c>
      <c r="Y50" s="49"/>
      <c r="Z50" s="45">
        <f t="shared" si="7"/>
        <v>0</v>
      </c>
      <c r="AA50" s="49"/>
      <c r="AB50" s="49">
        <f t="shared" si="8"/>
        <v>0</v>
      </c>
      <c r="AC50" s="49"/>
      <c r="AD50" s="49">
        <f t="shared" si="9"/>
        <v>0</v>
      </c>
      <c r="AE50" s="49"/>
      <c r="AF50" s="49">
        <f t="shared" si="10"/>
        <v>0</v>
      </c>
      <c r="AG50" s="60">
        <f t="shared" si="13"/>
        <v>0</v>
      </c>
      <c r="AH50" s="61">
        <f t="shared" si="14"/>
        <v>4</v>
      </c>
    </row>
    <row r="51" spans="1:47" x14ac:dyDescent="0.15">
      <c r="A51" s="67" t="s">
        <v>102</v>
      </c>
      <c r="B51" s="163" t="s">
        <v>494</v>
      </c>
      <c r="C51" s="39"/>
      <c r="D51" s="39">
        <f t="shared" si="2"/>
        <v>0</v>
      </c>
      <c r="E51" s="39"/>
      <c r="F51" s="39">
        <f t="shared" si="15"/>
        <v>0</v>
      </c>
      <c r="G51" s="39"/>
      <c r="H51" s="40"/>
      <c r="I51" s="41"/>
      <c r="J51" s="35">
        <f t="shared" si="3"/>
        <v>0</v>
      </c>
      <c r="K51" s="35">
        <v>4</v>
      </c>
      <c r="L51" s="35">
        <f t="shared" si="4"/>
        <v>8</v>
      </c>
      <c r="M51" s="39">
        <v>1</v>
      </c>
      <c r="N51" s="37"/>
      <c r="O51" s="35">
        <f t="shared" si="5"/>
        <v>0</v>
      </c>
      <c r="P51" s="37"/>
      <c r="Q51" s="43">
        <f t="shared" si="6"/>
        <v>0</v>
      </c>
      <c r="R51" s="36"/>
      <c r="S51" s="37"/>
      <c r="T51" s="37"/>
      <c r="U51" s="44"/>
      <c r="V51" s="59"/>
      <c r="W51" s="51"/>
      <c r="X51" s="205">
        <f t="shared" si="1"/>
        <v>8</v>
      </c>
      <c r="Y51" s="49">
        <v>0</v>
      </c>
      <c r="Z51" s="45">
        <f t="shared" si="7"/>
        <v>0</v>
      </c>
      <c r="AA51" s="49">
        <v>10</v>
      </c>
      <c r="AB51" s="49">
        <f t="shared" si="8"/>
        <v>13.333333333333334</v>
      </c>
      <c r="AC51" s="49">
        <v>0</v>
      </c>
      <c r="AD51" s="49">
        <f t="shared" si="9"/>
        <v>0</v>
      </c>
      <c r="AE51" s="49">
        <v>9</v>
      </c>
      <c r="AF51" s="49">
        <f t="shared" si="10"/>
        <v>9</v>
      </c>
      <c r="AG51" s="60">
        <f t="shared" si="13"/>
        <v>22.333333333333336</v>
      </c>
      <c r="AH51" s="61">
        <f t="shared" si="14"/>
        <v>30.333333333333336</v>
      </c>
    </row>
    <row r="52" spans="1:47" x14ac:dyDescent="0.15">
      <c r="A52" s="67" t="s">
        <v>1214</v>
      </c>
      <c r="B52" s="163" t="s">
        <v>2244</v>
      </c>
      <c r="C52" s="39"/>
      <c r="D52" s="39">
        <f t="shared" si="2"/>
        <v>0</v>
      </c>
      <c r="E52" s="39"/>
      <c r="F52" s="39">
        <f t="shared" si="15"/>
        <v>0</v>
      </c>
      <c r="G52" s="39"/>
      <c r="H52" s="40"/>
      <c r="I52" s="41"/>
      <c r="J52" s="35"/>
      <c r="K52" s="35">
        <v>1</v>
      </c>
      <c r="L52" s="35">
        <f t="shared" si="4"/>
        <v>2</v>
      </c>
      <c r="M52" s="39"/>
      <c r="N52" s="68"/>
      <c r="O52" s="35">
        <f t="shared" si="5"/>
        <v>0</v>
      </c>
      <c r="P52" s="68"/>
      <c r="Q52" s="43">
        <f t="shared" si="6"/>
        <v>0</v>
      </c>
      <c r="R52" s="36"/>
      <c r="S52" s="68"/>
      <c r="T52" s="68"/>
      <c r="U52" s="79"/>
      <c r="V52" s="82"/>
      <c r="W52" s="51"/>
      <c r="X52" s="205">
        <f t="shared" si="1"/>
        <v>2</v>
      </c>
      <c r="Y52" s="49"/>
      <c r="Z52" s="45">
        <f t="shared" si="7"/>
        <v>0</v>
      </c>
      <c r="AA52" s="49"/>
      <c r="AB52" s="49">
        <f t="shared" si="8"/>
        <v>0</v>
      </c>
      <c r="AC52" s="49"/>
      <c r="AD52" s="49">
        <f t="shared" si="9"/>
        <v>0</v>
      </c>
      <c r="AE52" s="49"/>
      <c r="AF52" s="49">
        <f t="shared" si="10"/>
        <v>0</v>
      </c>
      <c r="AG52" s="60">
        <f t="shared" si="13"/>
        <v>0</v>
      </c>
      <c r="AH52" s="61">
        <f t="shared" si="14"/>
        <v>2</v>
      </c>
    </row>
    <row r="53" spans="1:47" x14ac:dyDescent="0.15">
      <c r="A53" s="67" t="s">
        <v>103</v>
      </c>
      <c r="B53" s="163" t="s">
        <v>2254</v>
      </c>
      <c r="C53" s="39"/>
      <c r="D53" s="39">
        <f t="shared" si="2"/>
        <v>0</v>
      </c>
      <c r="E53" s="39"/>
      <c r="F53" s="39">
        <f t="shared" si="15"/>
        <v>0</v>
      </c>
      <c r="G53" s="39"/>
      <c r="H53" s="40"/>
      <c r="I53" s="41"/>
      <c r="J53" s="35">
        <f t="shared" si="3"/>
        <v>0</v>
      </c>
      <c r="K53" s="35"/>
      <c r="L53" s="35">
        <f t="shared" si="4"/>
        <v>0</v>
      </c>
      <c r="M53" s="39"/>
      <c r="N53" s="37"/>
      <c r="O53" s="35">
        <f t="shared" si="5"/>
        <v>0</v>
      </c>
      <c r="P53" s="37"/>
      <c r="Q53" s="43">
        <f t="shared" si="6"/>
        <v>0</v>
      </c>
      <c r="R53" s="36"/>
      <c r="S53" s="37"/>
      <c r="T53" s="37"/>
      <c r="U53" s="44"/>
      <c r="V53" s="59">
        <v>5.6</v>
      </c>
      <c r="W53" s="51">
        <v>1.1199999999999999</v>
      </c>
      <c r="X53" s="205">
        <f t="shared" si="1"/>
        <v>1.1199999999999999</v>
      </c>
      <c r="Y53" s="49">
        <v>0</v>
      </c>
      <c r="Z53" s="45">
        <f t="shared" si="7"/>
        <v>0</v>
      </c>
      <c r="AA53" s="49">
        <v>0</v>
      </c>
      <c r="AB53" s="49">
        <f t="shared" si="8"/>
        <v>0</v>
      </c>
      <c r="AC53" s="49">
        <v>0</v>
      </c>
      <c r="AD53" s="49">
        <f t="shared" si="9"/>
        <v>0</v>
      </c>
      <c r="AE53" s="49">
        <v>0</v>
      </c>
      <c r="AF53" s="49">
        <f t="shared" si="10"/>
        <v>0</v>
      </c>
      <c r="AG53" s="60">
        <f t="shared" si="13"/>
        <v>0</v>
      </c>
      <c r="AH53" s="61">
        <f t="shared" si="14"/>
        <v>1.1199999999999999</v>
      </c>
    </row>
    <row r="54" spans="1:47" x14ac:dyDescent="0.15">
      <c r="A54" s="67" t="s">
        <v>104</v>
      </c>
      <c r="B54" s="163" t="s">
        <v>498</v>
      </c>
      <c r="C54" s="39"/>
      <c r="D54" s="39">
        <f t="shared" si="2"/>
        <v>0</v>
      </c>
      <c r="E54" s="39"/>
      <c r="F54" s="39">
        <f t="shared" si="15"/>
        <v>0</v>
      </c>
      <c r="G54" s="39"/>
      <c r="H54" s="40"/>
      <c r="I54" s="41"/>
      <c r="J54" s="35">
        <f t="shared" si="3"/>
        <v>0</v>
      </c>
      <c r="K54" s="35"/>
      <c r="L54" s="35">
        <f t="shared" si="4"/>
        <v>0</v>
      </c>
      <c r="M54" s="39"/>
      <c r="N54" s="53"/>
      <c r="O54" s="35">
        <f t="shared" si="5"/>
        <v>0</v>
      </c>
      <c r="P54" s="53"/>
      <c r="Q54" s="43">
        <f t="shared" si="6"/>
        <v>0</v>
      </c>
      <c r="R54" s="36"/>
      <c r="S54" s="53"/>
      <c r="T54" s="53"/>
      <c r="U54" s="54"/>
      <c r="V54" s="54"/>
      <c r="W54" s="51"/>
      <c r="X54" s="205">
        <f t="shared" si="1"/>
        <v>0</v>
      </c>
      <c r="Y54" s="49">
        <v>0</v>
      </c>
      <c r="Z54" s="45">
        <f t="shared" si="7"/>
        <v>0</v>
      </c>
      <c r="AA54" s="49">
        <v>0</v>
      </c>
      <c r="AB54" s="49">
        <f t="shared" si="8"/>
        <v>0</v>
      </c>
      <c r="AC54" s="49">
        <v>0</v>
      </c>
      <c r="AD54" s="49">
        <f t="shared" si="9"/>
        <v>0</v>
      </c>
      <c r="AE54" s="49">
        <v>17.649999999999999</v>
      </c>
      <c r="AF54" s="49">
        <f t="shared" si="10"/>
        <v>17.649999999999999</v>
      </c>
      <c r="AG54" s="60">
        <f t="shared" si="13"/>
        <v>17.649999999999999</v>
      </c>
      <c r="AH54" s="61">
        <f t="shared" si="14"/>
        <v>17.649999999999999</v>
      </c>
    </row>
    <row r="55" spans="1:47" x14ac:dyDescent="0.15">
      <c r="A55" s="67" t="s">
        <v>105</v>
      </c>
      <c r="B55" s="163" t="s">
        <v>2255</v>
      </c>
      <c r="C55" s="39"/>
      <c r="D55" s="39">
        <f t="shared" si="2"/>
        <v>0</v>
      </c>
      <c r="E55" s="39"/>
      <c r="F55" s="39">
        <f t="shared" si="15"/>
        <v>0</v>
      </c>
      <c r="G55" s="39"/>
      <c r="H55" s="40"/>
      <c r="I55" s="41"/>
      <c r="J55" s="35">
        <f t="shared" si="3"/>
        <v>0</v>
      </c>
      <c r="K55" s="35"/>
      <c r="L55" s="35">
        <f t="shared" si="4"/>
        <v>0</v>
      </c>
      <c r="M55" s="39"/>
      <c r="N55" s="37"/>
      <c r="O55" s="35">
        <f t="shared" si="5"/>
        <v>0</v>
      </c>
      <c r="P55" s="37"/>
      <c r="Q55" s="43">
        <f t="shared" si="6"/>
        <v>0</v>
      </c>
      <c r="R55" s="36"/>
      <c r="S55" s="37"/>
      <c r="T55" s="37"/>
      <c r="U55" s="44"/>
      <c r="V55" s="44">
        <v>10</v>
      </c>
      <c r="W55" s="51">
        <v>2</v>
      </c>
      <c r="X55" s="205">
        <f t="shared" si="1"/>
        <v>2</v>
      </c>
      <c r="Y55" s="49">
        <v>0</v>
      </c>
      <c r="Z55" s="45">
        <f t="shared" si="7"/>
        <v>0</v>
      </c>
      <c r="AA55" s="49">
        <v>0</v>
      </c>
      <c r="AB55" s="49">
        <f t="shared" si="8"/>
        <v>0</v>
      </c>
      <c r="AC55" s="49">
        <v>0</v>
      </c>
      <c r="AD55" s="49">
        <f t="shared" si="9"/>
        <v>0</v>
      </c>
      <c r="AE55" s="49">
        <v>0</v>
      </c>
      <c r="AF55" s="49">
        <f t="shared" si="10"/>
        <v>0</v>
      </c>
      <c r="AG55" s="60">
        <f t="shared" si="13"/>
        <v>0</v>
      </c>
      <c r="AH55" s="61">
        <f t="shared" si="14"/>
        <v>2</v>
      </c>
    </row>
    <row r="56" spans="1:47" x14ac:dyDescent="0.15">
      <c r="A56" s="67" t="s">
        <v>106</v>
      </c>
      <c r="B56" s="163" t="s">
        <v>2256</v>
      </c>
      <c r="C56" s="39"/>
      <c r="D56" s="39">
        <f t="shared" si="2"/>
        <v>0</v>
      </c>
      <c r="E56" s="39"/>
      <c r="F56" s="39">
        <f t="shared" si="15"/>
        <v>0</v>
      </c>
      <c r="G56" s="39"/>
      <c r="H56" s="40"/>
      <c r="I56" s="41"/>
      <c r="J56" s="35">
        <f t="shared" si="3"/>
        <v>0</v>
      </c>
      <c r="K56" s="35"/>
      <c r="L56" s="35">
        <f t="shared" si="4"/>
        <v>0</v>
      </c>
      <c r="M56" s="39"/>
      <c r="N56" s="37"/>
      <c r="O56" s="35">
        <f t="shared" si="5"/>
        <v>0</v>
      </c>
      <c r="P56" s="37"/>
      <c r="Q56" s="43">
        <f t="shared" si="6"/>
        <v>0</v>
      </c>
      <c r="R56" s="36"/>
      <c r="S56" s="37"/>
      <c r="T56" s="37"/>
      <c r="U56" s="44"/>
      <c r="V56" s="44">
        <v>5</v>
      </c>
      <c r="W56" s="51">
        <v>1</v>
      </c>
      <c r="X56" s="205">
        <f t="shared" si="1"/>
        <v>1</v>
      </c>
      <c r="Y56" s="49">
        <v>0</v>
      </c>
      <c r="Z56" s="45">
        <f t="shared" si="7"/>
        <v>0</v>
      </c>
      <c r="AA56" s="49">
        <v>0</v>
      </c>
      <c r="AB56" s="49">
        <f t="shared" si="8"/>
        <v>0</v>
      </c>
      <c r="AC56" s="49">
        <v>0</v>
      </c>
      <c r="AD56" s="49">
        <f t="shared" si="9"/>
        <v>0</v>
      </c>
      <c r="AE56" s="49">
        <v>0</v>
      </c>
      <c r="AF56" s="49">
        <f t="shared" si="10"/>
        <v>0</v>
      </c>
      <c r="AG56" s="60">
        <f t="shared" si="13"/>
        <v>0</v>
      </c>
      <c r="AH56" s="61">
        <f t="shared" si="14"/>
        <v>1</v>
      </c>
    </row>
    <row r="57" spans="1:47" x14ac:dyDescent="0.15">
      <c r="A57" s="67" t="s">
        <v>107</v>
      </c>
      <c r="B57" s="163" t="s">
        <v>558</v>
      </c>
      <c r="C57" s="39"/>
      <c r="D57" s="39">
        <f t="shared" si="2"/>
        <v>0</v>
      </c>
      <c r="E57" s="39"/>
      <c r="F57" s="39">
        <f t="shared" si="15"/>
        <v>0</v>
      </c>
      <c r="G57" s="39"/>
      <c r="H57" s="40"/>
      <c r="I57" s="41">
        <v>2</v>
      </c>
      <c r="J57" s="35">
        <f t="shared" si="3"/>
        <v>8</v>
      </c>
      <c r="K57" s="35">
        <v>2</v>
      </c>
      <c r="L57" s="35">
        <f t="shared" si="4"/>
        <v>4</v>
      </c>
      <c r="M57" s="39"/>
      <c r="N57" s="37"/>
      <c r="O57" s="35">
        <f t="shared" si="5"/>
        <v>0</v>
      </c>
      <c r="P57" s="37"/>
      <c r="Q57" s="43">
        <f t="shared" si="6"/>
        <v>0</v>
      </c>
      <c r="R57" s="36"/>
      <c r="S57" s="37"/>
      <c r="T57" s="37"/>
      <c r="U57" s="44"/>
      <c r="V57" s="44"/>
      <c r="W57" s="51"/>
      <c r="X57" s="205">
        <f t="shared" si="1"/>
        <v>12</v>
      </c>
      <c r="Y57" s="49">
        <v>0</v>
      </c>
      <c r="Z57" s="45">
        <f t="shared" si="7"/>
        <v>0</v>
      </c>
      <c r="AA57" s="49">
        <v>20</v>
      </c>
      <c r="AB57" s="49">
        <f t="shared" si="8"/>
        <v>26.666666666666668</v>
      </c>
      <c r="AC57" s="49">
        <v>0</v>
      </c>
      <c r="AD57" s="49">
        <f t="shared" si="9"/>
        <v>0</v>
      </c>
      <c r="AE57" s="49">
        <v>0</v>
      </c>
      <c r="AF57" s="49">
        <f t="shared" si="10"/>
        <v>0</v>
      </c>
      <c r="AG57" s="60">
        <f t="shared" si="13"/>
        <v>26.666666666666668</v>
      </c>
      <c r="AH57" s="61">
        <f t="shared" si="14"/>
        <v>38.666666666666671</v>
      </c>
    </row>
    <row r="58" spans="1:47" x14ac:dyDescent="0.15">
      <c r="A58" s="67" t="s">
        <v>108</v>
      </c>
      <c r="B58" s="163" t="s">
        <v>1215</v>
      </c>
      <c r="C58" s="39"/>
      <c r="D58" s="39">
        <f t="shared" si="2"/>
        <v>0</v>
      </c>
      <c r="E58" s="39"/>
      <c r="F58" s="39">
        <f t="shared" si="15"/>
        <v>0</v>
      </c>
      <c r="G58" s="39"/>
      <c r="H58" s="40"/>
      <c r="I58" s="41">
        <v>3</v>
      </c>
      <c r="J58" s="35">
        <f t="shared" si="3"/>
        <v>12</v>
      </c>
      <c r="K58" s="35"/>
      <c r="L58" s="35">
        <f t="shared" si="4"/>
        <v>0</v>
      </c>
      <c r="M58" s="39"/>
      <c r="N58" s="53"/>
      <c r="O58" s="35">
        <f t="shared" si="5"/>
        <v>0</v>
      </c>
      <c r="P58" s="53"/>
      <c r="Q58" s="43">
        <f t="shared" si="6"/>
        <v>0</v>
      </c>
      <c r="R58" s="36"/>
      <c r="S58" s="53"/>
      <c r="T58" s="53"/>
      <c r="U58" s="54"/>
      <c r="V58" s="54"/>
      <c r="W58" s="51"/>
      <c r="X58" s="205">
        <f t="shared" si="1"/>
        <v>12</v>
      </c>
      <c r="Y58" s="49">
        <v>0</v>
      </c>
      <c r="Z58" s="45">
        <f t="shared" si="7"/>
        <v>0</v>
      </c>
      <c r="AA58" s="49">
        <v>0</v>
      </c>
      <c r="AB58" s="49">
        <f t="shared" si="8"/>
        <v>0</v>
      </c>
      <c r="AC58" s="49">
        <v>30.571252000000001</v>
      </c>
      <c r="AD58" s="49">
        <f t="shared" si="9"/>
        <v>36.685502400000004</v>
      </c>
      <c r="AE58" s="49">
        <v>0</v>
      </c>
      <c r="AF58" s="49">
        <f t="shared" si="10"/>
        <v>0</v>
      </c>
      <c r="AG58" s="60">
        <f t="shared" si="13"/>
        <v>36.685502400000004</v>
      </c>
      <c r="AH58" s="61">
        <f t="shared" si="14"/>
        <v>48.685502400000004</v>
      </c>
    </row>
    <row r="59" spans="1:47" x14ac:dyDescent="0.15">
      <c r="A59" s="67" t="s">
        <v>109</v>
      </c>
      <c r="B59" s="163" t="s">
        <v>45</v>
      </c>
      <c r="C59" s="39"/>
      <c r="D59" s="39">
        <f t="shared" si="2"/>
        <v>0</v>
      </c>
      <c r="E59" s="39">
        <v>2</v>
      </c>
      <c r="F59" s="39">
        <f t="shared" si="15"/>
        <v>8</v>
      </c>
      <c r="G59" s="39"/>
      <c r="H59" s="40"/>
      <c r="I59" s="41">
        <v>6</v>
      </c>
      <c r="J59" s="35">
        <f t="shared" si="3"/>
        <v>24</v>
      </c>
      <c r="K59" s="35"/>
      <c r="L59" s="35">
        <f t="shared" si="4"/>
        <v>0</v>
      </c>
      <c r="M59" s="39"/>
      <c r="N59" s="37"/>
      <c r="O59" s="35">
        <f t="shared" si="5"/>
        <v>0</v>
      </c>
      <c r="P59" s="37"/>
      <c r="Q59" s="43">
        <f t="shared" si="6"/>
        <v>0</v>
      </c>
      <c r="R59" s="36"/>
      <c r="S59" s="37"/>
      <c r="T59" s="37"/>
      <c r="U59" s="44"/>
      <c r="V59" s="44"/>
      <c r="W59" s="51"/>
      <c r="X59" s="205">
        <f t="shared" si="1"/>
        <v>32</v>
      </c>
      <c r="Y59" s="49">
        <v>0</v>
      </c>
      <c r="Z59" s="45">
        <f t="shared" si="7"/>
        <v>0</v>
      </c>
      <c r="AA59" s="49">
        <v>0</v>
      </c>
      <c r="AB59" s="49">
        <f t="shared" si="8"/>
        <v>0</v>
      </c>
      <c r="AC59" s="49">
        <v>0</v>
      </c>
      <c r="AD59" s="49">
        <f t="shared" si="9"/>
        <v>0</v>
      </c>
      <c r="AE59" s="49">
        <v>0</v>
      </c>
      <c r="AF59" s="49">
        <f t="shared" si="10"/>
        <v>0</v>
      </c>
      <c r="AG59" s="60">
        <f t="shared" si="13"/>
        <v>0</v>
      </c>
      <c r="AH59" s="61">
        <f t="shared" si="14"/>
        <v>32</v>
      </c>
    </row>
    <row r="60" spans="1:47" x14ac:dyDescent="0.15">
      <c r="A60" s="67" t="s">
        <v>110</v>
      </c>
      <c r="B60" s="163" t="s">
        <v>568</v>
      </c>
      <c r="C60" s="39"/>
      <c r="D60" s="39">
        <f t="shared" si="2"/>
        <v>0</v>
      </c>
      <c r="E60" s="39"/>
      <c r="F60" s="39">
        <f t="shared" si="15"/>
        <v>0</v>
      </c>
      <c r="G60" s="39"/>
      <c r="H60" s="40"/>
      <c r="I60" s="41">
        <v>2</v>
      </c>
      <c r="J60" s="35">
        <f t="shared" si="3"/>
        <v>8</v>
      </c>
      <c r="K60" s="35">
        <v>1</v>
      </c>
      <c r="L60" s="35">
        <f t="shared" si="4"/>
        <v>2</v>
      </c>
      <c r="M60" s="39"/>
      <c r="N60" s="22"/>
      <c r="O60" s="35">
        <f t="shared" si="5"/>
        <v>0</v>
      </c>
      <c r="P60" s="22"/>
      <c r="Q60" s="43">
        <f t="shared" si="6"/>
        <v>0</v>
      </c>
      <c r="R60" s="21"/>
      <c r="S60" s="5"/>
      <c r="T60" s="22"/>
      <c r="U60" s="15"/>
      <c r="V60" s="23"/>
      <c r="W60" s="51"/>
      <c r="X60" s="205">
        <f t="shared" si="1"/>
        <v>10</v>
      </c>
      <c r="Y60" s="49">
        <v>5.2</v>
      </c>
      <c r="Z60" s="45">
        <f t="shared" si="7"/>
        <v>10.4</v>
      </c>
      <c r="AA60" s="49">
        <v>0</v>
      </c>
      <c r="AB60" s="49">
        <f t="shared" si="8"/>
        <v>0</v>
      </c>
      <c r="AC60" s="49">
        <v>0</v>
      </c>
      <c r="AD60" s="49">
        <f t="shared" si="9"/>
        <v>0</v>
      </c>
      <c r="AE60" s="49">
        <v>0</v>
      </c>
      <c r="AF60" s="49">
        <f t="shared" si="10"/>
        <v>0</v>
      </c>
      <c r="AG60" s="60">
        <f t="shared" si="13"/>
        <v>10.4</v>
      </c>
      <c r="AH60" s="61">
        <f t="shared" si="14"/>
        <v>20.399999999999999</v>
      </c>
    </row>
    <row r="61" spans="1:47" x14ac:dyDescent="0.15">
      <c r="A61" s="67" t="s">
        <v>111</v>
      </c>
      <c r="B61" s="163" t="s">
        <v>571</v>
      </c>
      <c r="C61" s="39"/>
      <c r="D61" s="39">
        <f t="shared" si="2"/>
        <v>0</v>
      </c>
      <c r="E61" s="39">
        <v>3</v>
      </c>
      <c r="F61" s="39">
        <f t="shared" si="15"/>
        <v>12</v>
      </c>
      <c r="G61" s="39"/>
      <c r="H61" s="40"/>
      <c r="I61" s="41"/>
      <c r="J61" s="35">
        <f t="shared" si="3"/>
        <v>0</v>
      </c>
      <c r="K61" s="35">
        <v>1</v>
      </c>
      <c r="L61" s="35">
        <f t="shared" si="4"/>
        <v>2</v>
      </c>
      <c r="M61" s="39"/>
      <c r="N61" s="22"/>
      <c r="O61" s="35">
        <f t="shared" si="5"/>
        <v>0</v>
      </c>
      <c r="P61" s="22">
        <v>1</v>
      </c>
      <c r="Q61" s="43">
        <f t="shared" si="6"/>
        <v>1</v>
      </c>
      <c r="R61" s="21"/>
      <c r="S61" s="5"/>
      <c r="T61" s="22"/>
      <c r="U61" s="15"/>
      <c r="V61" s="23"/>
      <c r="W61" s="51"/>
      <c r="X61" s="205">
        <f t="shared" si="1"/>
        <v>15</v>
      </c>
      <c r="Y61" s="49">
        <v>15.98</v>
      </c>
      <c r="Z61" s="45">
        <f t="shared" si="7"/>
        <v>31.96</v>
      </c>
      <c r="AA61" s="49">
        <v>0</v>
      </c>
      <c r="AB61" s="49">
        <f t="shared" si="8"/>
        <v>0</v>
      </c>
      <c r="AC61" s="49">
        <v>0</v>
      </c>
      <c r="AD61" s="49">
        <f t="shared" si="9"/>
        <v>0</v>
      </c>
      <c r="AE61" s="49">
        <v>0</v>
      </c>
      <c r="AF61" s="49">
        <f t="shared" si="10"/>
        <v>0</v>
      </c>
      <c r="AG61" s="60">
        <f t="shared" si="13"/>
        <v>31.96</v>
      </c>
      <c r="AH61" s="61">
        <f t="shared" si="14"/>
        <v>46.96</v>
      </c>
    </row>
    <row r="62" spans="1:47" s="29" customFormat="1" x14ac:dyDescent="0.15">
      <c r="A62" s="67" t="s">
        <v>112</v>
      </c>
      <c r="B62" s="166" t="s">
        <v>1218</v>
      </c>
      <c r="C62" s="39"/>
      <c r="D62" s="39">
        <f t="shared" si="2"/>
        <v>0</v>
      </c>
      <c r="E62" s="39"/>
      <c r="F62" s="39">
        <f t="shared" si="15"/>
        <v>0</v>
      </c>
      <c r="G62" s="39"/>
      <c r="H62" s="40"/>
      <c r="I62" s="41">
        <v>2</v>
      </c>
      <c r="J62" s="35">
        <f t="shared" si="3"/>
        <v>8</v>
      </c>
      <c r="K62" s="35"/>
      <c r="L62" s="35">
        <f t="shared" si="4"/>
        <v>0</v>
      </c>
      <c r="M62" s="39"/>
      <c r="N62" s="22"/>
      <c r="O62" s="35">
        <f>N62*2</f>
        <v>0</v>
      </c>
      <c r="P62" s="22"/>
      <c r="Q62" s="43">
        <f t="shared" si="6"/>
        <v>0</v>
      </c>
      <c r="R62" s="21"/>
      <c r="S62" s="5"/>
      <c r="T62" s="22"/>
      <c r="U62" s="15"/>
      <c r="V62" s="23"/>
      <c r="W62" s="51"/>
      <c r="X62" s="205">
        <f t="shared" si="1"/>
        <v>8</v>
      </c>
      <c r="Y62" s="157">
        <v>4</v>
      </c>
      <c r="Z62" s="45">
        <f t="shared" si="7"/>
        <v>8</v>
      </c>
      <c r="AA62" s="157">
        <v>0</v>
      </c>
      <c r="AB62" s="157">
        <f t="shared" si="8"/>
        <v>0</v>
      </c>
      <c r="AC62" s="157">
        <v>0</v>
      </c>
      <c r="AD62" s="157">
        <f t="shared" si="9"/>
        <v>0</v>
      </c>
      <c r="AE62" s="157">
        <v>0</v>
      </c>
      <c r="AF62" s="157">
        <f t="shared" si="10"/>
        <v>0</v>
      </c>
      <c r="AG62" s="60">
        <f t="shared" si="13"/>
        <v>8</v>
      </c>
      <c r="AH62" s="61">
        <f t="shared" si="14"/>
        <v>16</v>
      </c>
    </row>
    <row r="63" spans="1:47" x14ac:dyDescent="0.15">
      <c r="A63" s="67" t="s">
        <v>113</v>
      </c>
      <c r="B63" s="163" t="s">
        <v>46</v>
      </c>
      <c r="C63" s="39"/>
      <c r="D63" s="39">
        <f t="shared" si="2"/>
        <v>0</v>
      </c>
      <c r="E63" s="39">
        <v>2</v>
      </c>
      <c r="F63" s="39">
        <v>17.329999999999998</v>
      </c>
      <c r="G63" s="39"/>
      <c r="H63" s="40"/>
      <c r="I63" s="41">
        <v>3</v>
      </c>
      <c r="J63" s="35">
        <f t="shared" si="3"/>
        <v>12</v>
      </c>
      <c r="K63" s="35">
        <v>3</v>
      </c>
      <c r="L63" s="35">
        <f t="shared" si="4"/>
        <v>6</v>
      </c>
      <c r="M63" s="39"/>
      <c r="N63" s="22"/>
      <c r="O63" s="35">
        <f t="shared" si="5"/>
        <v>0</v>
      </c>
      <c r="P63" s="22"/>
      <c r="Q63" s="43">
        <f t="shared" si="6"/>
        <v>0</v>
      </c>
      <c r="R63" s="21"/>
      <c r="S63" s="5"/>
      <c r="T63" s="22"/>
      <c r="U63" s="15"/>
      <c r="V63" s="23"/>
      <c r="W63" s="51"/>
      <c r="X63" s="205">
        <f t="shared" si="1"/>
        <v>35.33</v>
      </c>
      <c r="Y63" s="49">
        <v>0</v>
      </c>
      <c r="Z63" s="45">
        <f t="shared" si="7"/>
        <v>0</v>
      </c>
      <c r="AA63" s="49">
        <v>0</v>
      </c>
      <c r="AB63" s="49">
        <f t="shared" si="8"/>
        <v>0</v>
      </c>
      <c r="AC63" s="49">
        <v>0</v>
      </c>
      <c r="AD63" s="49">
        <f t="shared" si="9"/>
        <v>0</v>
      </c>
      <c r="AE63" s="49">
        <v>0</v>
      </c>
      <c r="AF63" s="49">
        <f t="shared" si="10"/>
        <v>0</v>
      </c>
      <c r="AG63" s="60">
        <f t="shared" si="13"/>
        <v>0</v>
      </c>
      <c r="AH63" s="61">
        <f t="shared" si="14"/>
        <v>35.33</v>
      </c>
      <c r="AU63" s="3" t="s">
        <v>2241</v>
      </c>
    </row>
    <row r="64" spans="1:47" x14ac:dyDescent="0.15">
      <c r="A64" s="67" t="s">
        <v>114</v>
      </c>
      <c r="B64" s="163" t="s">
        <v>574</v>
      </c>
      <c r="C64" s="39"/>
      <c r="D64" s="39">
        <f t="shared" si="2"/>
        <v>0</v>
      </c>
      <c r="E64" s="39">
        <v>2</v>
      </c>
      <c r="F64" s="39">
        <f t="shared" ref="F64:F95" si="16">E64*4</f>
        <v>8</v>
      </c>
      <c r="G64" s="39"/>
      <c r="H64" s="40"/>
      <c r="I64" s="41">
        <v>3</v>
      </c>
      <c r="J64" s="35">
        <f t="shared" si="3"/>
        <v>12</v>
      </c>
      <c r="K64" s="35"/>
      <c r="L64" s="35">
        <f t="shared" si="4"/>
        <v>0</v>
      </c>
      <c r="M64" s="39"/>
      <c r="N64" s="25"/>
      <c r="O64" s="35">
        <f t="shared" si="5"/>
        <v>0</v>
      </c>
      <c r="P64" s="25"/>
      <c r="Q64" s="43">
        <f t="shared" si="6"/>
        <v>0</v>
      </c>
      <c r="R64" s="24"/>
      <c r="S64" s="5"/>
      <c r="T64" s="25"/>
      <c r="U64" s="15"/>
      <c r="V64" s="26"/>
      <c r="W64" s="51"/>
      <c r="X64" s="205">
        <f t="shared" si="1"/>
        <v>20</v>
      </c>
      <c r="Y64" s="49">
        <v>0</v>
      </c>
      <c r="Z64" s="45">
        <f t="shared" si="7"/>
        <v>0</v>
      </c>
      <c r="AA64" s="49">
        <v>0</v>
      </c>
      <c r="AB64" s="49">
        <f t="shared" si="8"/>
        <v>0</v>
      </c>
      <c r="AC64" s="49">
        <v>0</v>
      </c>
      <c r="AD64" s="49">
        <f t="shared" si="9"/>
        <v>0</v>
      </c>
      <c r="AE64" s="49">
        <v>40</v>
      </c>
      <c r="AF64" s="49">
        <f t="shared" si="10"/>
        <v>40</v>
      </c>
      <c r="AG64" s="60">
        <f t="shared" si="13"/>
        <v>40</v>
      </c>
      <c r="AH64" s="61">
        <f t="shared" si="14"/>
        <v>60</v>
      </c>
    </row>
    <row r="65" spans="1:34" s="29" customFormat="1" ht="14.25" x14ac:dyDescent="0.15">
      <c r="A65" s="67" t="s">
        <v>201</v>
      </c>
      <c r="B65" s="166" t="s">
        <v>914</v>
      </c>
      <c r="C65" s="39"/>
      <c r="D65" s="39">
        <f t="shared" si="2"/>
        <v>0</v>
      </c>
      <c r="E65" s="39">
        <v>4</v>
      </c>
      <c r="F65" s="39">
        <f>E65*4</f>
        <v>16</v>
      </c>
      <c r="G65" s="39"/>
      <c r="H65" s="40"/>
      <c r="I65" s="41">
        <v>8</v>
      </c>
      <c r="J65" s="35">
        <f>I65*4</f>
        <v>32</v>
      </c>
      <c r="K65" s="35">
        <v>3</v>
      </c>
      <c r="L65" s="35">
        <f>K65*2</f>
        <v>6</v>
      </c>
      <c r="M65" s="39"/>
      <c r="N65" s="71"/>
      <c r="O65" s="35">
        <f>N65*2</f>
        <v>0</v>
      </c>
      <c r="P65" s="74"/>
      <c r="Q65" s="43">
        <f t="shared" si="6"/>
        <v>0</v>
      </c>
      <c r="R65" s="71"/>
      <c r="S65" s="72"/>
      <c r="T65" s="71"/>
      <c r="U65" s="72"/>
      <c r="V65" s="71">
        <v>32.1</v>
      </c>
      <c r="W65" s="67">
        <v>6.4200000000000008</v>
      </c>
      <c r="X65" s="205">
        <f t="shared" si="1"/>
        <v>60.42</v>
      </c>
      <c r="Y65" s="70">
        <v>22.12</v>
      </c>
      <c r="Z65" s="45">
        <f>Y65*2</f>
        <v>44.24</v>
      </c>
      <c r="AA65" s="70">
        <v>5</v>
      </c>
      <c r="AB65" s="157">
        <f>AA65*4/3</f>
        <v>6.666666666666667</v>
      </c>
      <c r="AC65" s="70">
        <v>0</v>
      </c>
      <c r="AD65" s="157">
        <f>AC65*6/5</f>
        <v>0</v>
      </c>
      <c r="AE65" s="70">
        <v>3</v>
      </c>
      <c r="AF65" s="157">
        <f>AE65</f>
        <v>3</v>
      </c>
      <c r="AG65" s="60">
        <f>Z65+AB65+AD65+AF65</f>
        <v>53.906666666666666</v>
      </c>
      <c r="AH65" s="61">
        <f>X65+AG65</f>
        <v>114.32666666666667</v>
      </c>
    </row>
    <row r="66" spans="1:34" x14ac:dyDescent="0.15">
      <c r="A66" s="67" t="s">
        <v>115</v>
      </c>
      <c r="B66" s="163" t="s">
        <v>1222</v>
      </c>
      <c r="C66" s="39"/>
      <c r="D66" s="39">
        <f t="shared" si="2"/>
        <v>0</v>
      </c>
      <c r="E66" s="39"/>
      <c r="F66" s="39">
        <f t="shared" si="16"/>
        <v>0</v>
      </c>
      <c r="G66" s="39"/>
      <c r="H66" s="40"/>
      <c r="I66" s="41">
        <v>4</v>
      </c>
      <c r="J66" s="35">
        <f t="shared" si="3"/>
        <v>16</v>
      </c>
      <c r="K66" s="35"/>
      <c r="L66" s="35">
        <f t="shared" si="4"/>
        <v>0</v>
      </c>
      <c r="M66" s="39"/>
      <c r="N66" s="22"/>
      <c r="O66" s="35">
        <f t="shared" si="5"/>
        <v>0</v>
      </c>
      <c r="P66" s="22"/>
      <c r="Q66" s="43">
        <f t="shared" si="6"/>
        <v>0</v>
      </c>
      <c r="R66" s="21"/>
      <c r="S66" s="5"/>
      <c r="T66" s="22"/>
      <c r="U66" s="15"/>
      <c r="V66" s="23"/>
      <c r="W66" s="51"/>
      <c r="X66" s="205">
        <f t="shared" si="1"/>
        <v>16</v>
      </c>
      <c r="Y66" s="49">
        <v>30</v>
      </c>
      <c r="Z66" s="45">
        <f t="shared" si="7"/>
        <v>60</v>
      </c>
      <c r="AA66" s="49">
        <v>0</v>
      </c>
      <c r="AB66" s="49">
        <f t="shared" si="8"/>
        <v>0</v>
      </c>
      <c r="AC66" s="49">
        <v>0</v>
      </c>
      <c r="AD66" s="49">
        <f t="shared" si="9"/>
        <v>0</v>
      </c>
      <c r="AE66" s="49">
        <v>0</v>
      </c>
      <c r="AF66" s="49">
        <f t="shared" si="10"/>
        <v>0</v>
      </c>
      <c r="AG66" s="60">
        <f t="shared" si="13"/>
        <v>60</v>
      </c>
      <c r="AH66" s="61">
        <f t="shared" si="14"/>
        <v>76</v>
      </c>
    </row>
    <row r="67" spans="1:34" x14ac:dyDescent="0.15">
      <c r="A67" s="67" t="s">
        <v>116</v>
      </c>
      <c r="B67" s="163" t="s">
        <v>1223</v>
      </c>
      <c r="C67" s="39"/>
      <c r="D67" s="39">
        <f t="shared" si="2"/>
        <v>0</v>
      </c>
      <c r="E67" s="39"/>
      <c r="F67" s="39">
        <f t="shared" si="16"/>
        <v>0</v>
      </c>
      <c r="G67" s="39"/>
      <c r="H67" s="40"/>
      <c r="I67" s="41">
        <v>1</v>
      </c>
      <c r="J67" s="35">
        <f t="shared" si="3"/>
        <v>4</v>
      </c>
      <c r="K67" s="35"/>
      <c r="L67" s="35">
        <f t="shared" ref="L67:L129" si="17">K67*2</f>
        <v>0</v>
      </c>
      <c r="M67" s="39"/>
      <c r="N67" s="22"/>
      <c r="O67" s="35">
        <f t="shared" ref="O67:O130" si="18">N67*2</f>
        <v>0</v>
      </c>
      <c r="P67" s="22"/>
      <c r="Q67" s="43">
        <f t="shared" si="6"/>
        <v>0</v>
      </c>
      <c r="R67" s="21"/>
      <c r="S67" s="5"/>
      <c r="T67" s="22"/>
      <c r="U67" s="15"/>
      <c r="V67" s="23"/>
      <c r="W67" s="51"/>
      <c r="X67" s="205">
        <f t="shared" ref="X67:X130" si="19">W67+U67+S67+Q67+O67+L67+J67+H67+F67+D67</f>
        <v>4</v>
      </c>
      <c r="Y67" s="49"/>
      <c r="Z67" s="45">
        <f t="shared" ref="Z67:Z130" si="20">Y67*2</f>
        <v>0</v>
      </c>
      <c r="AA67" s="49"/>
      <c r="AB67" s="49">
        <f t="shared" ref="AB67:AB130" si="21">AA67*4/3</f>
        <v>0</v>
      </c>
      <c r="AC67" s="49"/>
      <c r="AD67" s="49">
        <f t="shared" ref="AD67:AD130" si="22">AC67*6/5</f>
        <v>0</v>
      </c>
      <c r="AE67" s="49"/>
      <c r="AF67" s="49">
        <f t="shared" ref="AF67:AF130" si="23">AE67</f>
        <v>0</v>
      </c>
      <c r="AG67" s="60">
        <f t="shared" si="13"/>
        <v>0</v>
      </c>
      <c r="AH67" s="61">
        <f t="shared" si="14"/>
        <v>4</v>
      </c>
    </row>
    <row r="68" spans="1:34" x14ac:dyDescent="0.15">
      <c r="A68" s="67" t="s">
        <v>117</v>
      </c>
      <c r="B68" s="163" t="s">
        <v>579</v>
      </c>
      <c r="C68" s="39"/>
      <c r="D68" s="39">
        <f t="shared" ref="D68:D131" si="24">C68</f>
        <v>0</v>
      </c>
      <c r="E68" s="39"/>
      <c r="F68" s="39">
        <f t="shared" si="16"/>
        <v>0</v>
      </c>
      <c r="G68" s="39"/>
      <c r="H68" s="40"/>
      <c r="I68" s="41">
        <v>2</v>
      </c>
      <c r="J68" s="35">
        <f t="shared" si="3"/>
        <v>8</v>
      </c>
      <c r="K68" s="35">
        <v>3</v>
      </c>
      <c r="L68" s="35">
        <f t="shared" si="17"/>
        <v>6</v>
      </c>
      <c r="M68" s="39"/>
      <c r="N68" s="22"/>
      <c r="O68" s="35">
        <f t="shared" si="18"/>
        <v>0</v>
      </c>
      <c r="P68" s="22"/>
      <c r="Q68" s="43">
        <f t="shared" ref="Q68:Q131" si="25">P68</f>
        <v>0</v>
      </c>
      <c r="R68" s="21"/>
      <c r="S68" s="5"/>
      <c r="T68" s="22"/>
      <c r="U68" s="15"/>
      <c r="V68" s="23"/>
      <c r="W68" s="51"/>
      <c r="X68" s="205">
        <f t="shared" si="19"/>
        <v>14</v>
      </c>
      <c r="Y68" s="49">
        <v>0</v>
      </c>
      <c r="Z68" s="45">
        <f t="shared" si="20"/>
        <v>0</v>
      </c>
      <c r="AA68" s="49">
        <v>0</v>
      </c>
      <c r="AB68" s="49">
        <f t="shared" si="21"/>
        <v>0</v>
      </c>
      <c r="AC68" s="49">
        <v>0</v>
      </c>
      <c r="AD68" s="49">
        <f t="shared" si="22"/>
        <v>0</v>
      </c>
      <c r="AE68" s="49">
        <v>2</v>
      </c>
      <c r="AF68" s="49">
        <f t="shared" si="23"/>
        <v>2</v>
      </c>
      <c r="AG68" s="60">
        <f t="shared" si="13"/>
        <v>2</v>
      </c>
      <c r="AH68" s="61">
        <f t="shared" si="14"/>
        <v>16</v>
      </c>
    </row>
    <row r="69" spans="1:34" x14ac:dyDescent="0.15">
      <c r="A69" s="67" t="s">
        <v>118</v>
      </c>
      <c r="B69" s="163" t="s">
        <v>583</v>
      </c>
      <c r="C69" s="39"/>
      <c r="D69" s="39">
        <f t="shared" si="24"/>
        <v>0</v>
      </c>
      <c r="E69" s="39"/>
      <c r="F69" s="39">
        <f t="shared" si="16"/>
        <v>0</v>
      </c>
      <c r="G69" s="39"/>
      <c r="H69" s="40"/>
      <c r="I69" s="41">
        <v>2</v>
      </c>
      <c r="J69" s="35">
        <f t="shared" si="3"/>
        <v>8</v>
      </c>
      <c r="K69" s="35">
        <v>1</v>
      </c>
      <c r="L69" s="35">
        <f t="shared" si="17"/>
        <v>2</v>
      </c>
      <c r="M69" s="39"/>
      <c r="N69" s="22"/>
      <c r="O69" s="35">
        <f t="shared" si="18"/>
        <v>0</v>
      </c>
      <c r="P69" s="22"/>
      <c r="Q69" s="43">
        <f t="shared" si="25"/>
        <v>0</v>
      </c>
      <c r="R69" s="21"/>
      <c r="S69" s="5"/>
      <c r="T69" s="22"/>
      <c r="U69" s="15"/>
      <c r="V69" s="23"/>
      <c r="W69" s="51"/>
      <c r="X69" s="205">
        <f t="shared" si="19"/>
        <v>10</v>
      </c>
      <c r="Y69" s="49">
        <v>1.1000000000000001</v>
      </c>
      <c r="Z69" s="45">
        <f t="shared" si="20"/>
        <v>2.2000000000000002</v>
      </c>
      <c r="AA69" s="49">
        <v>0</v>
      </c>
      <c r="AB69" s="49">
        <f t="shared" si="21"/>
        <v>0</v>
      </c>
      <c r="AC69" s="49">
        <v>0</v>
      </c>
      <c r="AD69" s="49">
        <f t="shared" si="22"/>
        <v>0</v>
      </c>
      <c r="AE69" s="49">
        <v>0</v>
      </c>
      <c r="AF69" s="49">
        <f t="shared" si="23"/>
        <v>0</v>
      </c>
      <c r="AG69" s="60">
        <f t="shared" si="13"/>
        <v>2.2000000000000002</v>
      </c>
      <c r="AH69" s="61">
        <f t="shared" si="14"/>
        <v>12.2</v>
      </c>
    </row>
    <row r="70" spans="1:34" s="29" customFormat="1" x14ac:dyDescent="0.15">
      <c r="A70" s="67" t="s">
        <v>119</v>
      </c>
      <c r="B70" s="166" t="s">
        <v>1225</v>
      </c>
      <c r="C70" s="39"/>
      <c r="D70" s="39">
        <f t="shared" si="24"/>
        <v>0</v>
      </c>
      <c r="E70" s="39"/>
      <c r="F70" s="39">
        <f t="shared" si="16"/>
        <v>0</v>
      </c>
      <c r="G70" s="39"/>
      <c r="H70" s="40"/>
      <c r="I70" s="41">
        <v>1</v>
      </c>
      <c r="J70" s="35">
        <f t="shared" ref="J70:J135" si="26">I70*4</f>
        <v>4</v>
      </c>
      <c r="K70" s="35"/>
      <c r="L70" s="35">
        <f t="shared" si="17"/>
        <v>0</v>
      </c>
      <c r="M70" s="39"/>
      <c r="N70" s="37"/>
      <c r="O70" s="35">
        <f t="shared" si="18"/>
        <v>0</v>
      </c>
      <c r="P70" s="37"/>
      <c r="Q70" s="43">
        <f t="shared" si="25"/>
        <v>0</v>
      </c>
      <c r="R70" s="36"/>
      <c r="S70" s="37"/>
      <c r="T70" s="37"/>
      <c r="U70" s="44"/>
      <c r="V70" s="44"/>
      <c r="W70" s="51"/>
      <c r="X70" s="205">
        <f t="shared" si="19"/>
        <v>4</v>
      </c>
      <c r="Y70" s="157"/>
      <c r="Z70" s="45">
        <f t="shared" si="20"/>
        <v>0</v>
      </c>
      <c r="AA70" s="157"/>
      <c r="AB70" s="157">
        <f t="shared" si="21"/>
        <v>0</v>
      </c>
      <c r="AC70" s="157"/>
      <c r="AD70" s="157">
        <f t="shared" si="22"/>
        <v>0</v>
      </c>
      <c r="AE70" s="157"/>
      <c r="AF70" s="157">
        <f t="shared" si="23"/>
        <v>0</v>
      </c>
      <c r="AG70" s="60">
        <f t="shared" si="13"/>
        <v>0</v>
      </c>
      <c r="AH70" s="61">
        <f t="shared" si="14"/>
        <v>4</v>
      </c>
    </row>
    <row r="71" spans="1:34" x14ac:dyDescent="0.15">
      <c r="A71" s="67" t="s">
        <v>120</v>
      </c>
      <c r="B71" s="163" t="s">
        <v>586</v>
      </c>
      <c r="C71" s="39"/>
      <c r="D71" s="39">
        <f t="shared" si="24"/>
        <v>0</v>
      </c>
      <c r="E71" s="39">
        <v>1</v>
      </c>
      <c r="F71" s="39">
        <f t="shared" si="16"/>
        <v>4</v>
      </c>
      <c r="G71" s="39"/>
      <c r="H71" s="40"/>
      <c r="I71" s="41">
        <v>1</v>
      </c>
      <c r="J71" s="35">
        <f t="shared" si="26"/>
        <v>4</v>
      </c>
      <c r="K71" s="35">
        <v>1</v>
      </c>
      <c r="L71" s="35">
        <f t="shared" si="17"/>
        <v>2</v>
      </c>
      <c r="M71" s="39"/>
      <c r="N71" s="37"/>
      <c r="O71" s="35">
        <f t="shared" si="18"/>
        <v>0</v>
      </c>
      <c r="P71" s="37">
        <v>1</v>
      </c>
      <c r="Q71" s="43">
        <f t="shared" si="25"/>
        <v>1</v>
      </c>
      <c r="R71" s="36"/>
      <c r="S71" s="37"/>
      <c r="T71" s="37"/>
      <c r="U71" s="44"/>
      <c r="V71" s="44"/>
      <c r="W71" s="51"/>
      <c r="X71" s="205">
        <f t="shared" si="19"/>
        <v>11</v>
      </c>
      <c r="Y71" s="49">
        <v>0</v>
      </c>
      <c r="Z71" s="45">
        <f t="shared" si="20"/>
        <v>0</v>
      </c>
      <c r="AA71" s="49">
        <v>0</v>
      </c>
      <c r="AB71" s="49">
        <f t="shared" si="21"/>
        <v>0</v>
      </c>
      <c r="AC71" s="49">
        <v>0</v>
      </c>
      <c r="AD71" s="49">
        <f t="shared" si="22"/>
        <v>0</v>
      </c>
      <c r="AE71" s="49">
        <v>40</v>
      </c>
      <c r="AF71" s="49">
        <f t="shared" si="23"/>
        <v>40</v>
      </c>
      <c r="AG71" s="60">
        <f t="shared" ref="AG71:AG134" si="27">Z71+AB71+AD71+AF71</f>
        <v>40</v>
      </c>
      <c r="AH71" s="61">
        <f t="shared" ref="AH71:AH134" si="28">X71+AG71</f>
        <v>51</v>
      </c>
    </row>
    <row r="72" spans="1:34" x14ac:dyDescent="0.15">
      <c r="A72" s="67" t="s">
        <v>121</v>
      </c>
      <c r="B72" s="163" t="s">
        <v>589</v>
      </c>
      <c r="C72" s="39"/>
      <c r="D72" s="39">
        <f t="shared" si="24"/>
        <v>0</v>
      </c>
      <c r="E72" s="39"/>
      <c r="F72" s="39">
        <f t="shared" si="16"/>
        <v>0</v>
      </c>
      <c r="G72" s="39"/>
      <c r="H72" s="40"/>
      <c r="I72" s="41"/>
      <c r="J72" s="35">
        <f t="shared" si="26"/>
        <v>0</v>
      </c>
      <c r="K72" s="35"/>
      <c r="L72" s="35">
        <f t="shared" si="17"/>
        <v>0</v>
      </c>
      <c r="M72" s="39"/>
      <c r="N72" s="37"/>
      <c r="O72" s="35">
        <f t="shared" si="18"/>
        <v>0</v>
      </c>
      <c r="P72" s="37"/>
      <c r="Q72" s="43">
        <f t="shared" si="25"/>
        <v>0</v>
      </c>
      <c r="R72" s="36"/>
      <c r="S72" s="37"/>
      <c r="T72" s="37"/>
      <c r="U72" s="44"/>
      <c r="V72" s="44"/>
      <c r="W72" s="51"/>
      <c r="X72" s="205">
        <f t="shared" si="19"/>
        <v>0</v>
      </c>
      <c r="Y72" s="49">
        <v>32.450000000000003</v>
      </c>
      <c r="Z72" s="45">
        <f t="shared" si="20"/>
        <v>64.900000000000006</v>
      </c>
      <c r="AA72" s="49">
        <v>0</v>
      </c>
      <c r="AB72" s="49">
        <f t="shared" si="21"/>
        <v>0</v>
      </c>
      <c r="AC72" s="49">
        <v>0</v>
      </c>
      <c r="AD72" s="49">
        <f t="shared" si="22"/>
        <v>0</v>
      </c>
      <c r="AE72" s="49">
        <v>0</v>
      </c>
      <c r="AF72" s="49">
        <f t="shared" si="23"/>
        <v>0</v>
      </c>
      <c r="AG72" s="60">
        <f t="shared" si="27"/>
        <v>64.900000000000006</v>
      </c>
      <c r="AH72" s="61">
        <f t="shared" si="28"/>
        <v>64.900000000000006</v>
      </c>
    </row>
    <row r="73" spans="1:34" x14ac:dyDescent="0.15">
      <c r="A73" s="158" t="s">
        <v>2222</v>
      </c>
      <c r="B73" s="163" t="s">
        <v>2245</v>
      </c>
      <c r="C73" s="39"/>
      <c r="D73" s="39">
        <f t="shared" si="24"/>
        <v>0</v>
      </c>
      <c r="E73" s="39"/>
      <c r="F73" s="39">
        <f t="shared" si="16"/>
        <v>0</v>
      </c>
      <c r="G73" s="39"/>
      <c r="H73" s="40"/>
      <c r="I73" s="41">
        <v>1</v>
      </c>
      <c r="J73" s="35">
        <f t="shared" si="26"/>
        <v>4</v>
      </c>
      <c r="K73" s="35">
        <v>2</v>
      </c>
      <c r="L73" s="35">
        <f t="shared" si="17"/>
        <v>4</v>
      </c>
      <c r="M73" s="39"/>
      <c r="N73" s="53">
        <v>1</v>
      </c>
      <c r="O73" s="35">
        <f t="shared" si="18"/>
        <v>2</v>
      </c>
      <c r="P73" s="53">
        <v>1</v>
      </c>
      <c r="Q73" s="43">
        <f t="shared" si="25"/>
        <v>1</v>
      </c>
      <c r="R73" s="36"/>
      <c r="S73" s="53"/>
      <c r="T73" s="53"/>
      <c r="U73" s="54"/>
      <c r="V73" s="54"/>
      <c r="W73" s="51"/>
      <c r="X73" s="205">
        <f t="shared" si="19"/>
        <v>11</v>
      </c>
      <c r="Y73" s="49">
        <v>0</v>
      </c>
      <c r="Z73" s="45">
        <f t="shared" si="20"/>
        <v>0</v>
      </c>
      <c r="AA73" s="49">
        <v>0</v>
      </c>
      <c r="AB73" s="49">
        <f t="shared" si="21"/>
        <v>0</v>
      </c>
      <c r="AC73" s="49">
        <v>0</v>
      </c>
      <c r="AD73" s="49">
        <f t="shared" si="22"/>
        <v>0</v>
      </c>
      <c r="AE73" s="49">
        <v>4</v>
      </c>
      <c r="AF73" s="49">
        <f t="shared" si="23"/>
        <v>4</v>
      </c>
      <c r="AG73" s="60">
        <f t="shared" si="27"/>
        <v>4</v>
      </c>
      <c r="AH73" s="61">
        <f t="shared" si="28"/>
        <v>15</v>
      </c>
    </row>
    <row r="74" spans="1:34" x14ac:dyDescent="0.15">
      <c r="A74" s="67" t="s">
        <v>122</v>
      </c>
      <c r="B74" s="163" t="s">
        <v>596</v>
      </c>
      <c r="C74" s="39"/>
      <c r="D74" s="39">
        <f t="shared" si="24"/>
        <v>0</v>
      </c>
      <c r="E74" s="39"/>
      <c r="F74" s="39">
        <f t="shared" si="16"/>
        <v>0</v>
      </c>
      <c r="G74" s="39"/>
      <c r="H74" s="40"/>
      <c r="I74" s="41"/>
      <c r="J74" s="35">
        <f t="shared" si="26"/>
        <v>0</v>
      </c>
      <c r="K74" s="35"/>
      <c r="L74" s="35">
        <f t="shared" si="17"/>
        <v>0</v>
      </c>
      <c r="M74" s="39"/>
      <c r="N74" s="37"/>
      <c r="O74" s="35">
        <f t="shared" si="18"/>
        <v>0</v>
      </c>
      <c r="P74" s="37"/>
      <c r="Q74" s="43">
        <f t="shared" si="25"/>
        <v>0</v>
      </c>
      <c r="R74" s="36"/>
      <c r="S74" s="37"/>
      <c r="T74" s="37"/>
      <c r="U74" s="44"/>
      <c r="V74" s="44"/>
      <c r="W74" s="51"/>
      <c r="X74" s="205">
        <f t="shared" si="19"/>
        <v>0</v>
      </c>
      <c r="Y74" s="49">
        <v>12.85</v>
      </c>
      <c r="Z74" s="45">
        <f t="shared" si="20"/>
        <v>25.7</v>
      </c>
      <c r="AA74" s="49">
        <v>0</v>
      </c>
      <c r="AB74" s="49">
        <f t="shared" si="21"/>
        <v>0</v>
      </c>
      <c r="AC74" s="49">
        <v>0</v>
      </c>
      <c r="AD74" s="49">
        <f t="shared" si="22"/>
        <v>0</v>
      </c>
      <c r="AE74" s="49">
        <v>0</v>
      </c>
      <c r="AF74" s="49">
        <f t="shared" si="23"/>
        <v>0</v>
      </c>
      <c r="AG74" s="60">
        <f t="shared" si="27"/>
        <v>25.7</v>
      </c>
      <c r="AH74" s="61">
        <f t="shared" si="28"/>
        <v>25.7</v>
      </c>
    </row>
    <row r="75" spans="1:34" ht="14.25" x14ac:dyDescent="0.15">
      <c r="A75" s="67" t="s">
        <v>123</v>
      </c>
      <c r="B75" s="163" t="s">
        <v>602</v>
      </c>
      <c r="C75" s="39"/>
      <c r="D75" s="39">
        <f t="shared" si="24"/>
        <v>0</v>
      </c>
      <c r="E75" s="39"/>
      <c r="F75" s="39">
        <f t="shared" si="16"/>
        <v>0</v>
      </c>
      <c r="G75" s="39"/>
      <c r="H75" s="40"/>
      <c r="I75" s="41">
        <v>2</v>
      </c>
      <c r="J75" s="35">
        <f t="shared" si="26"/>
        <v>8</v>
      </c>
      <c r="K75" s="35"/>
      <c r="L75" s="35">
        <f t="shared" si="17"/>
        <v>0</v>
      </c>
      <c r="M75" s="39"/>
      <c r="N75" s="27"/>
      <c r="O75" s="35">
        <f t="shared" si="18"/>
        <v>0</v>
      </c>
      <c r="P75" s="27"/>
      <c r="Q75" s="43">
        <f t="shared" si="25"/>
        <v>0</v>
      </c>
      <c r="R75" s="21"/>
      <c r="S75" s="5"/>
      <c r="T75" s="22"/>
      <c r="U75" s="15"/>
      <c r="V75" s="23"/>
      <c r="W75" s="51"/>
      <c r="X75" s="205">
        <f t="shared" si="19"/>
        <v>8</v>
      </c>
      <c r="Y75" s="49">
        <v>106.69999999999999</v>
      </c>
      <c r="Z75" s="45">
        <f t="shared" si="20"/>
        <v>213.39999999999998</v>
      </c>
      <c r="AA75" s="49">
        <v>0</v>
      </c>
      <c r="AB75" s="49">
        <f t="shared" si="21"/>
        <v>0</v>
      </c>
      <c r="AC75" s="49">
        <v>0</v>
      </c>
      <c r="AD75" s="49">
        <f t="shared" si="22"/>
        <v>0</v>
      </c>
      <c r="AE75" s="49">
        <v>0</v>
      </c>
      <c r="AF75" s="49">
        <f t="shared" si="23"/>
        <v>0</v>
      </c>
      <c r="AG75" s="60">
        <f t="shared" si="27"/>
        <v>213.39999999999998</v>
      </c>
      <c r="AH75" s="61">
        <f t="shared" si="28"/>
        <v>221.39999999999998</v>
      </c>
    </row>
    <row r="76" spans="1:34" x14ac:dyDescent="0.15">
      <c r="A76" s="67" t="s">
        <v>124</v>
      </c>
      <c r="B76" s="163" t="s">
        <v>2257</v>
      </c>
      <c r="C76" s="39"/>
      <c r="D76" s="39">
        <f t="shared" si="24"/>
        <v>0</v>
      </c>
      <c r="E76" s="39"/>
      <c r="F76" s="39">
        <f t="shared" si="16"/>
        <v>0</v>
      </c>
      <c r="G76" s="39"/>
      <c r="H76" s="40"/>
      <c r="I76" s="41"/>
      <c r="J76" s="35">
        <f t="shared" si="26"/>
        <v>0</v>
      </c>
      <c r="K76" s="35"/>
      <c r="L76" s="35">
        <f t="shared" si="17"/>
        <v>0</v>
      </c>
      <c r="M76" s="39"/>
      <c r="N76" s="22"/>
      <c r="O76" s="35">
        <f t="shared" si="18"/>
        <v>0</v>
      </c>
      <c r="P76" s="22"/>
      <c r="Q76" s="43">
        <f t="shared" si="25"/>
        <v>0</v>
      </c>
      <c r="R76" s="21"/>
      <c r="S76" s="5"/>
      <c r="T76" s="22"/>
      <c r="U76" s="15"/>
      <c r="V76" s="23"/>
      <c r="W76" s="51"/>
      <c r="X76" s="205">
        <f t="shared" si="19"/>
        <v>0</v>
      </c>
      <c r="Y76" s="49">
        <v>45.56</v>
      </c>
      <c r="Z76" s="45">
        <f t="shared" si="20"/>
        <v>91.12</v>
      </c>
      <c r="AA76" s="49">
        <v>0</v>
      </c>
      <c r="AB76" s="49">
        <f t="shared" si="21"/>
        <v>0</v>
      </c>
      <c r="AC76" s="49">
        <v>0</v>
      </c>
      <c r="AD76" s="49">
        <f t="shared" si="22"/>
        <v>0</v>
      </c>
      <c r="AE76" s="49">
        <v>0</v>
      </c>
      <c r="AF76" s="49">
        <f t="shared" si="23"/>
        <v>0</v>
      </c>
      <c r="AG76" s="60">
        <f t="shared" si="27"/>
        <v>91.12</v>
      </c>
      <c r="AH76" s="61">
        <f t="shared" si="28"/>
        <v>91.12</v>
      </c>
    </row>
    <row r="77" spans="1:34" ht="14.25" x14ac:dyDescent="0.15">
      <c r="A77" s="67" t="s">
        <v>125</v>
      </c>
      <c r="B77" s="163" t="s">
        <v>1230</v>
      </c>
      <c r="C77" s="39"/>
      <c r="D77" s="39">
        <f t="shared" si="24"/>
        <v>0</v>
      </c>
      <c r="E77" s="39"/>
      <c r="F77" s="39">
        <f t="shared" si="16"/>
        <v>0</v>
      </c>
      <c r="G77" s="39"/>
      <c r="H77" s="40"/>
      <c r="I77" s="41">
        <v>1</v>
      </c>
      <c r="J77" s="35">
        <f t="shared" si="26"/>
        <v>4</v>
      </c>
      <c r="K77" s="35"/>
      <c r="L77" s="35">
        <f t="shared" si="17"/>
        <v>0</v>
      </c>
      <c r="M77" s="39"/>
      <c r="N77" s="27"/>
      <c r="O77" s="35">
        <f t="shared" si="18"/>
        <v>0</v>
      </c>
      <c r="P77" s="27"/>
      <c r="Q77" s="43">
        <f t="shared" si="25"/>
        <v>0</v>
      </c>
      <c r="R77" s="21"/>
      <c r="S77" s="5"/>
      <c r="T77" s="22"/>
      <c r="U77" s="15"/>
      <c r="V77" s="23"/>
      <c r="W77" s="51"/>
      <c r="X77" s="205">
        <f t="shared" si="19"/>
        <v>4</v>
      </c>
      <c r="Y77" s="49"/>
      <c r="Z77" s="45">
        <f t="shared" si="20"/>
        <v>0</v>
      </c>
      <c r="AA77" s="49"/>
      <c r="AB77" s="49">
        <f t="shared" si="21"/>
        <v>0</v>
      </c>
      <c r="AC77" s="49"/>
      <c r="AD77" s="49">
        <f t="shared" si="22"/>
        <v>0</v>
      </c>
      <c r="AE77" s="49"/>
      <c r="AF77" s="49">
        <f t="shared" si="23"/>
        <v>0</v>
      </c>
      <c r="AG77" s="60">
        <f t="shared" si="27"/>
        <v>0</v>
      </c>
      <c r="AH77" s="61">
        <f t="shared" si="28"/>
        <v>4</v>
      </c>
    </row>
    <row r="78" spans="1:34" x14ac:dyDescent="0.15">
      <c r="A78" s="67" t="s">
        <v>126</v>
      </c>
      <c r="B78" s="163" t="s">
        <v>611</v>
      </c>
      <c r="C78" s="39"/>
      <c r="D78" s="39">
        <f t="shared" si="24"/>
        <v>0</v>
      </c>
      <c r="E78" s="39"/>
      <c r="F78" s="39">
        <f t="shared" si="16"/>
        <v>0</v>
      </c>
      <c r="G78" s="39"/>
      <c r="H78" s="40"/>
      <c r="I78" s="41">
        <v>1</v>
      </c>
      <c r="J78" s="35">
        <f t="shared" si="26"/>
        <v>4</v>
      </c>
      <c r="K78" s="35"/>
      <c r="L78" s="35">
        <f t="shared" si="17"/>
        <v>0</v>
      </c>
      <c r="M78" s="39"/>
      <c r="N78" s="37"/>
      <c r="O78" s="35">
        <f t="shared" si="18"/>
        <v>0</v>
      </c>
      <c r="P78" s="37">
        <v>1</v>
      </c>
      <c r="Q78" s="43">
        <f t="shared" si="25"/>
        <v>1</v>
      </c>
      <c r="R78" s="36"/>
      <c r="S78" s="37"/>
      <c r="T78" s="37"/>
      <c r="U78" s="44"/>
      <c r="V78" s="44"/>
      <c r="W78" s="51"/>
      <c r="X78" s="205">
        <f t="shared" si="19"/>
        <v>5</v>
      </c>
      <c r="Y78" s="49">
        <v>0</v>
      </c>
      <c r="Z78" s="45">
        <f t="shared" si="20"/>
        <v>0</v>
      </c>
      <c r="AA78" s="49">
        <v>0</v>
      </c>
      <c r="AB78" s="49">
        <f t="shared" si="21"/>
        <v>0</v>
      </c>
      <c r="AC78" s="49">
        <v>0</v>
      </c>
      <c r="AD78" s="49">
        <f t="shared" si="22"/>
        <v>0</v>
      </c>
      <c r="AE78" s="49">
        <v>10</v>
      </c>
      <c r="AF78" s="49">
        <f t="shared" si="23"/>
        <v>10</v>
      </c>
      <c r="AG78" s="60">
        <f t="shared" si="27"/>
        <v>10</v>
      </c>
      <c r="AH78" s="61">
        <f t="shared" si="28"/>
        <v>15</v>
      </c>
    </row>
    <row r="79" spans="1:34" x14ac:dyDescent="0.15">
      <c r="A79" s="67" t="s">
        <v>127</v>
      </c>
      <c r="B79" s="163" t="s">
        <v>614</v>
      </c>
      <c r="C79" s="39"/>
      <c r="D79" s="39">
        <f t="shared" si="24"/>
        <v>0</v>
      </c>
      <c r="E79" s="39"/>
      <c r="F79" s="39">
        <f t="shared" si="16"/>
        <v>0</v>
      </c>
      <c r="G79" s="39"/>
      <c r="H79" s="40"/>
      <c r="I79" s="41">
        <v>3</v>
      </c>
      <c r="J79" s="35">
        <f t="shared" si="26"/>
        <v>12</v>
      </c>
      <c r="K79" s="35">
        <v>2</v>
      </c>
      <c r="L79" s="35">
        <f t="shared" si="17"/>
        <v>4</v>
      </c>
      <c r="M79" s="39"/>
      <c r="N79" s="37"/>
      <c r="O79" s="35">
        <f t="shared" si="18"/>
        <v>0</v>
      </c>
      <c r="P79" s="37"/>
      <c r="Q79" s="43">
        <f t="shared" si="25"/>
        <v>0</v>
      </c>
      <c r="R79" s="36"/>
      <c r="S79" s="37"/>
      <c r="T79" s="37"/>
      <c r="U79" s="44"/>
      <c r="V79" s="44"/>
      <c r="W79" s="51"/>
      <c r="X79" s="205">
        <f t="shared" si="19"/>
        <v>16</v>
      </c>
      <c r="Y79" s="49">
        <v>0</v>
      </c>
      <c r="Z79" s="45">
        <f t="shared" si="20"/>
        <v>0</v>
      </c>
      <c r="AA79" s="49">
        <v>0</v>
      </c>
      <c r="AB79" s="49">
        <f t="shared" si="21"/>
        <v>0</v>
      </c>
      <c r="AC79" s="49">
        <v>0</v>
      </c>
      <c r="AD79" s="49">
        <f t="shared" si="22"/>
        <v>0</v>
      </c>
      <c r="AE79" s="49">
        <v>57.112800000000007</v>
      </c>
      <c r="AF79" s="49">
        <f t="shared" si="23"/>
        <v>57.112800000000007</v>
      </c>
      <c r="AG79" s="60">
        <f t="shared" si="27"/>
        <v>57.112800000000007</v>
      </c>
      <c r="AH79" s="61">
        <f t="shared" si="28"/>
        <v>73.112800000000007</v>
      </c>
    </row>
    <row r="80" spans="1:34" x14ac:dyDescent="0.15">
      <c r="A80" s="67" t="s">
        <v>128</v>
      </c>
      <c r="B80" s="163" t="s">
        <v>1232</v>
      </c>
      <c r="C80" s="39"/>
      <c r="D80" s="39">
        <f t="shared" si="24"/>
        <v>0</v>
      </c>
      <c r="E80" s="39"/>
      <c r="F80" s="39">
        <f t="shared" si="16"/>
        <v>0</v>
      </c>
      <c r="G80" s="39"/>
      <c r="H80" s="40"/>
      <c r="I80" s="41">
        <v>3</v>
      </c>
      <c r="J80" s="35">
        <f t="shared" si="26"/>
        <v>12</v>
      </c>
      <c r="K80" s="35"/>
      <c r="L80" s="35">
        <f t="shared" si="17"/>
        <v>0</v>
      </c>
      <c r="M80" s="39"/>
      <c r="N80" s="37"/>
      <c r="O80" s="35">
        <f t="shared" si="18"/>
        <v>0</v>
      </c>
      <c r="P80" s="37"/>
      <c r="Q80" s="43">
        <f t="shared" si="25"/>
        <v>0</v>
      </c>
      <c r="R80" s="36"/>
      <c r="S80" s="37"/>
      <c r="T80" s="37"/>
      <c r="U80" s="44"/>
      <c r="V80" s="44"/>
      <c r="W80" s="51"/>
      <c r="X80" s="205">
        <f t="shared" si="19"/>
        <v>12</v>
      </c>
      <c r="Y80" s="49"/>
      <c r="Z80" s="45">
        <f t="shared" si="20"/>
        <v>0</v>
      </c>
      <c r="AA80" s="49"/>
      <c r="AB80" s="49">
        <f t="shared" si="21"/>
        <v>0</v>
      </c>
      <c r="AC80" s="49"/>
      <c r="AD80" s="49">
        <f t="shared" si="22"/>
        <v>0</v>
      </c>
      <c r="AE80" s="49"/>
      <c r="AF80" s="49">
        <f t="shared" si="23"/>
        <v>0</v>
      </c>
      <c r="AG80" s="60">
        <f t="shared" si="27"/>
        <v>0</v>
      </c>
      <c r="AH80" s="61">
        <f t="shared" si="28"/>
        <v>12</v>
      </c>
    </row>
    <row r="81" spans="1:34" x14ac:dyDescent="0.15">
      <c r="A81" s="67" t="s">
        <v>129</v>
      </c>
      <c r="B81" s="163" t="s">
        <v>1234</v>
      </c>
      <c r="C81" s="39"/>
      <c r="D81" s="39">
        <f t="shared" si="24"/>
        <v>0</v>
      </c>
      <c r="E81" s="39"/>
      <c r="F81" s="39">
        <f t="shared" si="16"/>
        <v>0</v>
      </c>
      <c r="G81" s="39"/>
      <c r="H81" s="40"/>
      <c r="I81" s="41">
        <v>1</v>
      </c>
      <c r="J81" s="35">
        <f t="shared" si="26"/>
        <v>4</v>
      </c>
      <c r="K81" s="35">
        <v>1</v>
      </c>
      <c r="L81" s="35">
        <f t="shared" si="17"/>
        <v>2</v>
      </c>
      <c r="M81" s="39"/>
      <c r="N81" s="37"/>
      <c r="O81" s="35">
        <f t="shared" si="18"/>
        <v>0</v>
      </c>
      <c r="P81" s="37"/>
      <c r="Q81" s="43">
        <f t="shared" si="25"/>
        <v>0</v>
      </c>
      <c r="R81" s="36"/>
      <c r="S81" s="37"/>
      <c r="T81" s="37"/>
      <c r="U81" s="44"/>
      <c r="V81" s="44"/>
      <c r="W81" s="51"/>
      <c r="X81" s="205">
        <f t="shared" si="19"/>
        <v>6</v>
      </c>
      <c r="Y81" s="49">
        <v>20</v>
      </c>
      <c r="Z81" s="45">
        <f t="shared" si="20"/>
        <v>40</v>
      </c>
      <c r="AA81" s="49">
        <v>0</v>
      </c>
      <c r="AB81" s="49">
        <f t="shared" si="21"/>
        <v>0</v>
      </c>
      <c r="AC81" s="49">
        <v>0</v>
      </c>
      <c r="AD81" s="49">
        <f t="shared" si="22"/>
        <v>0</v>
      </c>
      <c r="AE81" s="49">
        <v>0</v>
      </c>
      <c r="AF81" s="49">
        <f t="shared" si="23"/>
        <v>0</v>
      </c>
      <c r="AG81" s="60">
        <f t="shared" si="27"/>
        <v>40</v>
      </c>
      <c r="AH81" s="61">
        <f t="shared" si="28"/>
        <v>46</v>
      </c>
    </row>
    <row r="82" spans="1:34" x14ac:dyDescent="0.15">
      <c r="A82" s="67" t="s">
        <v>130</v>
      </c>
      <c r="B82" s="163" t="s">
        <v>1236</v>
      </c>
      <c r="C82" s="39"/>
      <c r="D82" s="39">
        <f t="shared" si="24"/>
        <v>0</v>
      </c>
      <c r="E82" s="39"/>
      <c r="F82" s="39">
        <f t="shared" si="16"/>
        <v>0</v>
      </c>
      <c r="G82" s="39"/>
      <c r="H82" s="40"/>
      <c r="I82" s="41">
        <v>2</v>
      </c>
      <c r="J82" s="35">
        <f t="shared" si="26"/>
        <v>8</v>
      </c>
      <c r="K82" s="35">
        <v>1</v>
      </c>
      <c r="L82" s="35">
        <f t="shared" si="17"/>
        <v>2</v>
      </c>
      <c r="M82" s="39"/>
      <c r="N82" s="37"/>
      <c r="O82" s="35">
        <f t="shared" si="18"/>
        <v>0</v>
      </c>
      <c r="P82" s="37"/>
      <c r="Q82" s="43">
        <f t="shared" si="25"/>
        <v>0</v>
      </c>
      <c r="R82" s="36"/>
      <c r="S82" s="37"/>
      <c r="T82" s="37"/>
      <c r="U82" s="44"/>
      <c r="V82" s="44"/>
      <c r="W82" s="51"/>
      <c r="X82" s="205">
        <f t="shared" si="19"/>
        <v>10</v>
      </c>
      <c r="Y82" s="49"/>
      <c r="Z82" s="45">
        <f t="shared" si="20"/>
        <v>0</v>
      </c>
      <c r="AA82" s="49"/>
      <c r="AB82" s="49">
        <f t="shared" si="21"/>
        <v>0</v>
      </c>
      <c r="AC82" s="49"/>
      <c r="AD82" s="49">
        <f t="shared" si="22"/>
        <v>0</v>
      </c>
      <c r="AE82" s="49"/>
      <c r="AF82" s="49">
        <f t="shared" si="23"/>
        <v>0</v>
      </c>
      <c r="AG82" s="60">
        <f t="shared" si="27"/>
        <v>0</v>
      </c>
      <c r="AH82" s="61">
        <f t="shared" si="28"/>
        <v>10</v>
      </c>
    </row>
    <row r="83" spans="1:34" x14ac:dyDescent="0.15">
      <c r="A83" s="67" t="s">
        <v>131</v>
      </c>
      <c r="B83" s="163" t="s">
        <v>2258</v>
      </c>
      <c r="C83" s="39"/>
      <c r="D83" s="39">
        <f t="shared" si="24"/>
        <v>0</v>
      </c>
      <c r="E83" s="39">
        <v>1</v>
      </c>
      <c r="F83" s="39">
        <f t="shared" si="16"/>
        <v>4</v>
      </c>
      <c r="G83" s="39"/>
      <c r="H83" s="40"/>
      <c r="I83" s="41"/>
      <c r="J83" s="35">
        <f t="shared" si="26"/>
        <v>0</v>
      </c>
      <c r="K83" s="35"/>
      <c r="L83" s="35">
        <f t="shared" si="17"/>
        <v>0</v>
      </c>
      <c r="M83" s="39"/>
      <c r="N83" s="37"/>
      <c r="O83" s="35">
        <f t="shared" si="18"/>
        <v>0</v>
      </c>
      <c r="P83" s="37"/>
      <c r="Q83" s="43">
        <f t="shared" si="25"/>
        <v>0</v>
      </c>
      <c r="R83" s="36"/>
      <c r="S83" s="37"/>
      <c r="T83" s="37"/>
      <c r="U83" s="44"/>
      <c r="V83" s="44"/>
      <c r="W83" s="51"/>
      <c r="X83" s="205">
        <f t="shared" si="19"/>
        <v>4</v>
      </c>
      <c r="Y83" s="49">
        <v>0</v>
      </c>
      <c r="Z83" s="45">
        <f t="shared" si="20"/>
        <v>0</v>
      </c>
      <c r="AA83" s="49">
        <v>0</v>
      </c>
      <c r="AB83" s="49">
        <f t="shared" si="21"/>
        <v>0</v>
      </c>
      <c r="AC83" s="49">
        <v>0</v>
      </c>
      <c r="AD83" s="49">
        <f t="shared" si="22"/>
        <v>0</v>
      </c>
      <c r="AE83" s="49">
        <v>0</v>
      </c>
      <c r="AF83" s="49">
        <f t="shared" si="23"/>
        <v>0</v>
      </c>
      <c r="AG83" s="60">
        <f t="shared" si="27"/>
        <v>0</v>
      </c>
      <c r="AH83" s="61">
        <f t="shared" si="28"/>
        <v>4</v>
      </c>
    </row>
    <row r="84" spans="1:34" x14ac:dyDescent="0.15">
      <c r="A84" s="67" t="s">
        <v>132</v>
      </c>
      <c r="B84" s="163" t="s">
        <v>622</v>
      </c>
      <c r="C84" s="39"/>
      <c r="D84" s="39">
        <f t="shared" si="24"/>
        <v>0</v>
      </c>
      <c r="E84" s="39"/>
      <c r="F84" s="39">
        <f t="shared" si="16"/>
        <v>0</v>
      </c>
      <c r="G84" s="39"/>
      <c r="H84" s="40"/>
      <c r="I84" s="41"/>
      <c r="J84" s="35">
        <f t="shared" si="26"/>
        <v>0</v>
      </c>
      <c r="K84" s="35"/>
      <c r="L84" s="35">
        <f t="shared" si="17"/>
        <v>0</v>
      </c>
      <c r="M84" s="39"/>
      <c r="N84" s="37"/>
      <c r="O84" s="35">
        <f t="shared" si="18"/>
        <v>0</v>
      </c>
      <c r="P84" s="37"/>
      <c r="Q84" s="43">
        <f t="shared" si="25"/>
        <v>0</v>
      </c>
      <c r="R84" s="36"/>
      <c r="S84" s="37"/>
      <c r="T84" s="37"/>
      <c r="U84" s="44"/>
      <c r="V84" s="44"/>
      <c r="W84" s="51"/>
      <c r="X84" s="205">
        <f t="shared" si="19"/>
        <v>0</v>
      </c>
      <c r="Y84" s="49">
        <v>16.649999999999999</v>
      </c>
      <c r="Z84" s="45">
        <f t="shared" si="20"/>
        <v>33.299999999999997</v>
      </c>
      <c r="AA84" s="49">
        <v>0</v>
      </c>
      <c r="AB84" s="49">
        <f t="shared" si="21"/>
        <v>0</v>
      </c>
      <c r="AC84" s="49">
        <v>0</v>
      </c>
      <c r="AD84" s="49">
        <f t="shared" si="22"/>
        <v>0</v>
      </c>
      <c r="AE84" s="49">
        <v>0</v>
      </c>
      <c r="AF84" s="49">
        <f t="shared" si="23"/>
        <v>0</v>
      </c>
      <c r="AG84" s="60">
        <f t="shared" si="27"/>
        <v>33.299999999999997</v>
      </c>
      <c r="AH84" s="61">
        <f t="shared" si="28"/>
        <v>33.299999999999997</v>
      </c>
    </row>
    <row r="85" spans="1:34" x14ac:dyDescent="0.15">
      <c r="A85" s="67" t="s">
        <v>133</v>
      </c>
      <c r="B85" s="163" t="s">
        <v>625</v>
      </c>
      <c r="C85" s="39"/>
      <c r="D85" s="39">
        <f t="shared" si="24"/>
        <v>0</v>
      </c>
      <c r="E85" s="39"/>
      <c r="F85" s="39">
        <f t="shared" si="16"/>
        <v>0</v>
      </c>
      <c r="G85" s="39"/>
      <c r="H85" s="40"/>
      <c r="I85" s="41"/>
      <c r="J85" s="35">
        <f t="shared" si="26"/>
        <v>0</v>
      </c>
      <c r="K85" s="35"/>
      <c r="L85" s="35">
        <f t="shared" si="17"/>
        <v>0</v>
      </c>
      <c r="M85" s="39"/>
      <c r="N85" s="37">
        <v>1</v>
      </c>
      <c r="O85" s="35">
        <f t="shared" si="18"/>
        <v>2</v>
      </c>
      <c r="P85" s="37"/>
      <c r="Q85" s="43">
        <f t="shared" si="25"/>
        <v>0</v>
      </c>
      <c r="R85" s="36"/>
      <c r="S85" s="37"/>
      <c r="T85" s="37"/>
      <c r="U85" s="44"/>
      <c r="V85" s="44"/>
      <c r="W85" s="51"/>
      <c r="X85" s="205">
        <f t="shared" si="19"/>
        <v>2</v>
      </c>
      <c r="Y85" s="49">
        <v>95.08</v>
      </c>
      <c r="Z85" s="45">
        <f t="shared" si="20"/>
        <v>190.16</v>
      </c>
      <c r="AA85" s="49">
        <v>0</v>
      </c>
      <c r="AB85" s="49">
        <f t="shared" si="21"/>
        <v>0</v>
      </c>
      <c r="AC85" s="49">
        <v>0</v>
      </c>
      <c r="AD85" s="49">
        <f t="shared" si="22"/>
        <v>0</v>
      </c>
      <c r="AE85" s="49">
        <v>10</v>
      </c>
      <c r="AF85" s="49">
        <f t="shared" si="23"/>
        <v>10</v>
      </c>
      <c r="AG85" s="60">
        <f t="shared" si="27"/>
        <v>200.16</v>
      </c>
      <c r="AH85" s="61">
        <f t="shared" si="28"/>
        <v>202.16</v>
      </c>
    </row>
    <row r="86" spans="1:34" x14ac:dyDescent="0.15">
      <c r="A86" s="67" t="s">
        <v>134</v>
      </c>
      <c r="B86" s="163" t="s">
        <v>1237</v>
      </c>
      <c r="C86" s="39"/>
      <c r="D86" s="39">
        <f t="shared" si="24"/>
        <v>0</v>
      </c>
      <c r="E86" s="39"/>
      <c r="F86" s="39">
        <f t="shared" si="16"/>
        <v>0</v>
      </c>
      <c r="G86" s="39"/>
      <c r="H86" s="40"/>
      <c r="I86" s="41">
        <v>2</v>
      </c>
      <c r="J86" s="35">
        <f t="shared" si="26"/>
        <v>8</v>
      </c>
      <c r="K86" s="35"/>
      <c r="L86" s="35">
        <f t="shared" si="17"/>
        <v>0</v>
      </c>
      <c r="M86" s="39"/>
      <c r="N86" s="22"/>
      <c r="O86" s="35">
        <f t="shared" si="18"/>
        <v>0</v>
      </c>
      <c r="P86" s="28"/>
      <c r="Q86" s="43">
        <f t="shared" si="25"/>
        <v>0</v>
      </c>
      <c r="R86" s="21"/>
      <c r="S86" s="5"/>
      <c r="T86" s="22"/>
      <c r="U86" s="15"/>
      <c r="V86" s="23"/>
      <c r="W86" s="51"/>
      <c r="X86" s="205">
        <f t="shared" si="19"/>
        <v>8</v>
      </c>
      <c r="Y86" s="49">
        <v>200</v>
      </c>
      <c r="Z86" s="45">
        <f t="shared" si="20"/>
        <v>400</v>
      </c>
      <c r="AA86" s="49">
        <v>0</v>
      </c>
      <c r="AB86" s="49">
        <f t="shared" si="21"/>
        <v>0</v>
      </c>
      <c r="AC86" s="49">
        <v>0</v>
      </c>
      <c r="AD86" s="49">
        <f t="shared" si="22"/>
        <v>0</v>
      </c>
      <c r="AE86" s="49">
        <v>0</v>
      </c>
      <c r="AF86" s="49">
        <f t="shared" si="23"/>
        <v>0</v>
      </c>
      <c r="AG86" s="60">
        <f t="shared" si="27"/>
        <v>400</v>
      </c>
      <c r="AH86" s="61">
        <f t="shared" si="28"/>
        <v>408</v>
      </c>
    </row>
    <row r="87" spans="1:34" ht="14.25" x14ac:dyDescent="0.15">
      <c r="A87" s="67" t="s">
        <v>135</v>
      </c>
      <c r="B87" s="163" t="s">
        <v>641</v>
      </c>
      <c r="C87" s="39"/>
      <c r="D87" s="39">
        <f t="shared" si="24"/>
        <v>0</v>
      </c>
      <c r="E87" s="39"/>
      <c r="F87" s="39">
        <f t="shared" si="16"/>
        <v>0</v>
      </c>
      <c r="G87" s="39"/>
      <c r="H87" s="40"/>
      <c r="I87" s="41"/>
      <c r="J87" s="35">
        <f t="shared" si="26"/>
        <v>0</v>
      </c>
      <c r="K87" s="35"/>
      <c r="L87" s="35">
        <f t="shared" si="17"/>
        <v>0</v>
      </c>
      <c r="M87" s="39"/>
      <c r="N87" s="27"/>
      <c r="O87" s="35">
        <f t="shared" si="18"/>
        <v>0</v>
      </c>
      <c r="P87" s="22"/>
      <c r="Q87" s="43">
        <f t="shared" si="25"/>
        <v>0</v>
      </c>
      <c r="R87" s="21"/>
      <c r="S87" s="5"/>
      <c r="T87" s="22"/>
      <c r="U87" s="15"/>
      <c r="V87" s="23"/>
      <c r="W87" s="51"/>
      <c r="X87" s="205">
        <f t="shared" si="19"/>
        <v>0</v>
      </c>
      <c r="Y87" s="49">
        <v>22.049999999999997</v>
      </c>
      <c r="Z87" s="45">
        <f t="shared" si="20"/>
        <v>44.099999999999994</v>
      </c>
      <c r="AA87" s="49">
        <v>0</v>
      </c>
      <c r="AB87" s="49">
        <f t="shared" si="21"/>
        <v>0</v>
      </c>
      <c r="AC87" s="49">
        <v>0</v>
      </c>
      <c r="AD87" s="49">
        <f t="shared" si="22"/>
        <v>0</v>
      </c>
      <c r="AE87" s="49">
        <v>0</v>
      </c>
      <c r="AF87" s="49">
        <f t="shared" si="23"/>
        <v>0</v>
      </c>
      <c r="AG87" s="60">
        <f t="shared" si="27"/>
        <v>44.099999999999994</v>
      </c>
      <c r="AH87" s="61">
        <f t="shared" si="28"/>
        <v>44.099999999999994</v>
      </c>
    </row>
    <row r="88" spans="1:34" ht="14.25" x14ac:dyDescent="0.15">
      <c r="A88" s="67" t="s">
        <v>136</v>
      </c>
      <c r="B88" s="163" t="s">
        <v>644</v>
      </c>
      <c r="C88" s="39"/>
      <c r="D88" s="39">
        <f t="shared" si="24"/>
        <v>0</v>
      </c>
      <c r="E88" s="39"/>
      <c r="F88" s="39">
        <f t="shared" si="16"/>
        <v>0</v>
      </c>
      <c r="G88" s="39"/>
      <c r="H88" s="40"/>
      <c r="I88" s="41">
        <v>2</v>
      </c>
      <c r="J88" s="35">
        <f t="shared" si="26"/>
        <v>8</v>
      </c>
      <c r="K88" s="35"/>
      <c r="L88" s="35">
        <f t="shared" si="17"/>
        <v>0</v>
      </c>
      <c r="M88" s="39"/>
      <c r="N88" s="22"/>
      <c r="O88" s="35">
        <f t="shared" si="18"/>
        <v>0</v>
      </c>
      <c r="P88" s="27"/>
      <c r="Q88" s="43">
        <f t="shared" si="25"/>
        <v>0</v>
      </c>
      <c r="R88" s="21"/>
      <c r="S88" s="5"/>
      <c r="T88" s="22"/>
      <c r="U88" s="15"/>
      <c r="V88" s="23"/>
      <c r="W88" s="51"/>
      <c r="X88" s="205">
        <f t="shared" si="19"/>
        <v>8</v>
      </c>
      <c r="Y88" s="49">
        <v>1.02</v>
      </c>
      <c r="Z88" s="45">
        <f t="shared" si="20"/>
        <v>2.04</v>
      </c>
      <c r="AA88" s="49">
        <v>0</v>
      </c>
      <c r="AB88" s="49">
        <f t="shared" si="21"/>
        <v>0</v>
      </c>
      <c r="AC88" s="49">
        <v>0</v>
      </c>
      <c r="AD88" s="49">
        <f t="shared" si="22"/>
        <v>0</v>
      </c>
      <c r="AE88" s="49">
        <v>7</v>
      </c>
      <c r="AF88" s="49">
        <f t="shared" si="23"/>
        <v>7</v>
      </c>
      <c r="AG88" s="60">
        <f t="shared" si="27"/>
        <v>9.0399999999999991</v>
      </c>
      <c r="AH88" s="61">
        <f t="shared" si="28"/>
        <v>17.04</v>
      </c>
    </row>
    <row r="89" spans="1:34" x14ac:dyDescent="0.15">
      <c r="A89" s="67" t="s">
        <v>137</v>
      </c>
      <c r="B89" s="163" t="s">
        <v>650</v>
      </c>
      <c r="C89" s="39"/>
      <c r="D89" s="39">
        <f t="shared" si="24"/>
        <v>0</v>
      </c>
      <c r="E89" s="39"/>
      <c r="F89" s="39">
        <f t="shared" si="16"/>
        <v>0</v>
      </c>
      <c r="G89" s="39"/>
      <c r="H89" s="40"/>
      <c r="I89" s="41">
        <v>3</v>
      </c>
      <c r="J89" s="35">
        <f t="shared" si="26"/>
        <v>12</v>
      </c>
      <c r="K89" s="35"/>
      <c r="L89" s="35">
        <f t="shared" si="17"/>
        <v>0</v>
      </c>
      <c r="M89" s="39"/>
      <c r="N89" s="37"/>
      <c r="O89" s="35">
        <f t="shared" si="18"/>
        <v>0</v>
      </c>
      <c r="P89" s="37">
        <v>1</v>
      </c>
      <c r="Q89" s="43">
        <f t="shared" si="25"/>
        <v>1</v>
      </c>
      <c r="R89" s="36"/>
      <c r="S89" s="37"/>
      <c r="T89" s="37"/>
      <c r="U89" s="44"/>
      <c r="V89" s="44"/>
      <c r="W89" s="51"/>
      <c r="X89" s="205">
        <f t="shared" si="19"/>
        <v>13</v>
      </c>
      <c r="Y89" s="49">
        <v>1.5</v>
      </c>
      <c r="Z89" s="45">
        <f t="shared" si="20"/>
        <v>3</v>
      </c>
      <c r="AA89" s="49">
        <v>0</v>
      </c>
      <c r="AB89" s="49">
        <f t="shared" si="21"/>
        <v>0</v>
      </c>
      <c r="AC89" s="49">
        <v>0</v>
      </c>
      <c r="AD89" s="49">
        <f t="shared" si="22"/>
        <v>0</v>
      </c>
      <c r="AE89" s="49">
        <v>0</v>
      </c>
      <c r="AF89" s="49">
        <f t="shared" si="23"/>
        <v>0</v>
      </c>
      <c r="AG89" s="60">
        <f t="shared" si="27"/>
        <v>3</v>
      </c>
      <c r="AH89" s="61">
        <f t="shared" si="28"/>
        <v>16</v>
      </c>
    </row>
    <row r="90" spans="1:34" x14ac:dyDescent="0.15">
      <c r="A90" s="67" t="s">
        <v>138</v>
      </c>
      <c r="B90" s="163" t="s">
        <v>653</v>
      </c>
      <c r="C90" s="39"/>
      <c r="D90" s="39">
        <f t="shared" si="24"/>
        <v>0</v>
      </c>
      <c r="E90" s="39"/>
      <c r="F90" s="39">
        <f t="shared" si="16"/>
        <v>0</v>
      </c>
      <c r="G90" s="39"/>
      <c r="H90" s="40"/>
      <c r="I90" s="41"/>
      <c r="J90" s="35">
        <f t="shared" si="26"/>
        <v>0</v>
      </c>
      <c r="K90" s="35"/>
      <c r="L90" s="35">
        <f t="shared" si="17"/>
        <v>0</v>
      </c>
      <c r="M90" s="39"/>
      <c r="N90" s="37"/>
      <c r="O90" s="35">
        <f t="shared" si="18"/>
        <v>0</v>
      </c>
      <c r="P90" s="37"/>
      <c r="Q90" s="43">
        <f t="shared" si="25"/>
        <v>0</v>
      </c>
      <c r="R90" s="36"/>
      <c r="S90" s="37"/>
      <c r="T90" s="37"/>
      <c r="U90" s="44"/>
      <c r="V90" s="44"/>
      <c r="W90" s="51"/>
      <c r="X90" s="205">
        <f t="shared" si="19"/>
        <v>0</v>
      </c>
      <c r="Y90" s="49">
        <v>0</v>
      </c>
      <c r="Z90" s="45">
        <f t="shared" si="20"/>
        <v>0</v>
      </c>
      <c r="AA90" s="49">
        <v>0</v>
      </c>
      <c r="AB90" s="49">
        <f t="shared" si="21"/>
        <v>0</v>
      </c>
      <c r="AC90" s="49">
        <v>0</v>
      </c>
      <c r="AD90" s="49">
        <f t="shared" si="22"/>
        <v>0</v>
      </c>
      <c r="AE90" s="49">
        <v>1</v>
      </c>
      <c r="AF90" s="49">
        <f t="shared" si="23"/>
        <v>1</v>
      </c>
      <c r="AG90" s="60">
        <f t="shared" si="27"/>
        <v>1</v>
      </c>
      <c r="AH90" s="61">
        <f t="shared" si="28"/>
        <v>1</v>
      </c>
    </row>
    <row r="91" spans="1:34" x14ac:dyDescent="0.15">
      <c r="A91" s="67" t="s">
        <v>139</v>
      </c>
      <c r="B91" s="163" t="s">
        <v>658</v>
      </c>
      <c r="C91" s="39"/>
      <c r="D91" s="39">
        <f t="shared" si="24"/>
        <v>0</v>
      </c>
      <c r="E91" s="39"/>
      <c r="F91" s="39">
        <f t="shared" si="16"/>
        <v>0</v>
      </c>
      <c r="G91" s="39"/>
      <c r="H91" s="40"/>
      <c r="I91" s="41">
        <v>2</v>
      </c>
      <c r="J91" s="35">
        <f t="shared" si="26"/>
        <v>8</v>
      </c>
      <c r="K91" s="35"/>
      <c r="L91" s="35">
        <f t="shared" si="17"/>
        <v>0</v>
      </c>
      <c r="M91" s="39"/>
      <c r="N91" s="37"/>
      <c r="O91" s="35">
        <f t="shared" si="18"/>
        <v>0</v>
      </c>
      <c r="P91" s="37"/>
      <c r="Q91" s="43">
        <f t="shared" si="25"/>
        <v>0</v>
      </c>
      <c r="R91" s="36"/>
      <c r="S91" s="37"/>
      <c r="T91" s="37"/>
      <c r="U91" s="44"/>
      <c r="V91" s="44"/>
      <c r="W91" s="51"/>
      <c r="X91" s="205">
        <f t="shared" si="19"/>
        <v>8</v>
      </c>
      <c r="Y91" s="49">
        <v>0</v>
      </c>
      <c r="Z91" s="45">
        <f t="shared" si="20"/>
        <v>0</v>
      </c>
      <c r="AA91" s="49">
        <v>7.5</v>
      </c>
      <c r="AB91" s="49">
        <f t="shared" si="21"/>
        <v>10</v>
      </c>
      <c r="AC91" s="49">
        <v>0</v>
      </c>
      <c r="AD91" s="49">
        <f t="shared" si="22"/>
        <v>0</v>
      </c>
      <c r="AE91" s="49">
        <v>0</v>
      </c>
      <c r="AF91" s="49">
        <f t="shared" si="23"/>
        <v>0</v>
      </c>
      <c r="AG91" s="60">
        <f t="shared" si="27"/>
        <v>10</v>
      </c>
      <c r="AH91" s="61">
        <f t="shared" si="28"/>
        <v>18</v>
      </c>
    </row>
    <row r="92" spans="1:34" x14ac:dyDescent="0.15">
      <c r="A92" s="67" t="s">
        <v>140</v>
      </c>
      <c r="B92" s="163" t="s">
        <v>1238</v>
      </c>
      <c r="C92" s="39"/>
      <c r="D92" s="39">
        <f t="shared" si="24"/>
        <v>0</v>
      </c>
      <c r="E92" s="39"/>
      <c r="F92" s="39">
        <f t="shared" si="16"/>
        <v>0</v>
      </c>
      <c r="G92" s="39"/>
      <c r="H92" s="40"/>
      <c r="I92" s="41">
        <v>4</v>
      </c>
      <c r="J92" s="35">
        <f t="shared" si="26"/>
        <v>16</v>
      </c>
      <c r="K92" s="35"/>
      <c r="L92" s="35">
        <f t="shared" si="17"/>
        <v>0</v>
      </c>
      <c r="M92" s="39"/>
      <c r="N92" s="37"/>
      <c r="O92" s="35">
        <f t="shared" si="18"/>
        <v>0</v>
      </c>
      <c r="P92" s="37"/>
      <c r="Q92" s="43">
        <f t="shared" si="25"/>
        <v>0</v>
      </c>
      <c r="R92" s="36"/>
      <c r="S92" s="37"/>
      <c r="T92" s="37"/>
      <c r="U92" s="44"/>
      <c r="V92" s="44"/>
      <c r="W92" s="51"/>
      <c r="X92" s="205">
        <f t="shared" si="19"/>
        <v>16</v>
      </c>
      <c r="Y92" s="49"/>
      <c r="Z92" s="45">
        <f t="shared" si="20"/>
        <v>0</v>
      </c>
      <c r="AA92" s="49"/>
      <c r="AB92" s="49">
        <f t="shared" si="21"/>
        <v>0</v>
      </c>
      <c r="AC92" s="49"/>
      <c r="AD92" s="49">
        <f t="shared" si="22"/>
        <v>0</v>
      </c>
      <c r="AE92" s="49"/>
      <c r="AF92" s="49">
        <f t="shared" si="23"/>
        <v>0</v>
      </c>
      <c r="AG92" s="60">
        <f t="shared" si="27"/>
        <v>0</v>
      </c>
      <c r="AH92" s="61">
        <f t="shared" si="28"/>
        <v>16</v>
      </c>
    </row>
    <row r="93" spans="1:34" x14ac:dyDescent="0.15">
      <c r="A93" s="67" t="s">
        <v>141</v>
      </c>
      <c r="B93" s="163" t="s">
        <v>662</v>
      </c>
      <c r="C93" s="39"/>
      <c r="D93" s="39">
        <f t="shared" si="24"/>
        <v>0</v>
      </c>
      <c r="E93" s="39"/>
      <c r="F93" s="39">
        <f t="shared" si="16"/>
        <v>0</v>
      </c>
      <c r="G93" s="39"/>
      <c r="H93" s="40"/>
      <c r="I93" s="41">
        <v>1</v>
      </c>
      <c r="J93" s="35">
        <f t="shared" si="26"/>
        <v>4</v>
      </c>
      <c r="K93" s="35"/>
      <c r="L93" s="35">
        <f t="shared" si="17"/>
        <v>0</v>
      </c>
      <c r="M93" s="39"/>
      <c r="N93" s="53"/>
      <c r="O93" s="35">
        <f t="shared" si="18"/>
        <v>0</v>
      </c>
      <c r="P93" s="53"/>
      <c r="Q93" s="43">
        <f t="shared" si="25"/>
        <v>0</v>
      </c>
      <c r="R93" s="36"/>
      <c r="S93" s="53"/>
      <c r="T93" s="53"/>
      <c r="U93" s="54"/>
      <c r="V93" s="54"/>
      <c r="W93" s="51"/>
      <c r="X93" s="205">
        <f t="shared" si="19"/>
        <v>4</v>
      </c>
      <c r="Y93" s="49">
        <v>0</v>
      </c>
      <c r="Z93" s="45">
        <f t="shared" si="20"/>
        <v>0</v>
      </c>
      <c r="AA93" s="49">
        <v>8</v>
      </c>
      <c r="AB93" s="49">
        <f t="shared" si="21"/>
        <v>10.666666666666666</v>
      </c>
      <c r="AC93" s="49">
        <v>0</v>
      </c>
      <c r="AD93" s="49">
        <f t="shared" si="22"/>
        <v>0</v>
      </c>
      <c r="AE93" s="49">
        <v>0</v>
      </c>
      <c r="AF93" s="49">
        <f t="shared" si="23"/>
        <v>0</v>
      </c>
      <c r="AG93" s="60">
        <f t="shared" si="27"/>
        <v>10.666666666666666</v>
      </c>
      <c r="AH93" s="61">
        <f t="shared" si="28"/>
        <v>14.666666666666666</v>
      </c>
    </row>
    <row r="94" spans="1:34" x14ac:dyDescent="0.15">
      <c r="A94" s="67" t="s">
        <v>142</v>
      </c>
      <c r="B94" s="163" t="s">
        <v>1239</v>
      </c>
      <c r="C94" s="39"/>
      <c r="D94" s="39">
        <f t="shared" si="24"/>
        <v>0</v>
      </c>
      <c r="E94" s="39"/>
      <c r="F94" s="39">
        <f t="shared" si="16"/>
        <v>0</v>
      </c>
      <c r="G94" s="39"/>
      <c r="H94" s="40"/>
      <c r="I94" s="41">
        <v>2</v>
      </c>
      <c r="J94" s="35">
        <f t="shared" si="26"/>
        <v>8</v>
      </c>
      <c r="K94" s="35"/>
      <c r="L94" s="35">
        <f t="shared" si="17"/>
        <v>0</v>
      </c>
      <c r="M94" s="39"/>
      <c r="N94" s="37"/>
      <c r="O94" s="35">
        <f t="shared" si="18"/>
        <v>0</v>
      </c>
      <c r="P94" s="37"/>
      <c r="Q94" s="43">
        <f t="shared" si="25"/>
        <v>0</v>
      </c>
      <c r="R94" s="36"/>
      <c r="S94" s="37"/>
      <c r="T94" s="37"/>
      <c r="U94" s="44"/>
      <c r="V94" s="44"/>
      <c r="W94" s="51"/>
      <c r="X94" s="205">
        <f t="shared" si="19"/>
        <v>8</v>
      </c>
      <c r="Y94" s="49"/>
      <c r="Z94" s="45">
        <f t="shared" si="20"/>
        <v>0</v>
      </c>
      <c r="AA94" s="49"/>
      <c r="AB94" s="49">
        <f t="shared" si="21"/>
        <v>0</v>
      </c>
      <c r="AC94" s="49"/>
      <c r="AD94" s="49">
        <f t="shared" si="22"/>
        <v>0</v>
      </c>
      <c r="AE94" s="49"/>
      <c r="AF94" s="49">
        <f t="shared" si="23"/>
        <v>0</v>
      </c>
      <c r="AG94" s="60">
        <f t="shared" si="27"/>
        <v>0</v>
      </c>
      <c r="AH94" s="61">
        <f t="shared" si="28"/>
        <v>8</v>
      </c>
    </row>
    <row r="95" spans="1:34" s="29" customFormat="1" x14ac:dyDescent="0.15">
      <c r="A95" s="67" t="s">
        <v>666</v>
      </c>
      <c r="B95" s="164" t="s">
        <v>2246</v>
      </c>
      <c r="C95" s="39"/>
      <c r="D95" s="39">
        <f t="shared" si="24"/>
        <v>0</v>
      </c>
      <c r="E95" s="39"/>
      <c r="F95" s="39">
        <f t="shared" si="16"/>
        <v>0</v>
      </c>
      <c r="G95" s="39"/>
      <c r="H95" s="40"/>
      <c r="I95" s="41"/>
      <c r="J95" s="35">
        <f t="shared" si="26"/>
        <v>0</v>
      </c>
      <c r="K95" s="35"/>
      <c r="L95" s="35">
        <f t="shared" si="17"/>
        <v>0</v>
      </c>
      <c r="M95" s="39"/>
      <c r="N95" s="37"/>
      <c r="O95" s="35">
        <f t="shared" si="18"/>
        <v>0</v>
      </c>
      <c r="P95" s="37"/>
      <c r="Q95" s="43">
        <f t="shared" si="25"/>
        <v>0</v>
      </c>
      <c r="R95" s="36"/>
      <c r="S95" s="37"/>
      <c r="T95" s="37"/>
      <c r="U95" s="44"/>
      <c r="V95" s="44"/>
      <c r="W95" s="51"/>
      <c r="X95" s="205">
        <f t="shared" si="19"/>
        <v>0</v>
      </c>
      <c r="Y95" s="157">
        <v>15.98</v>
      </c>
      <c r="Z95" s="45">
        <f t="shared" si="20"/>
        <v>31.96</v>
      </c>
      <c r="AA95" s="157">
        <v>0</v>
      </c>
      <c r="AB95" s="157">
        <f t="shared" si="21"/>
        <v>0</v>
      </c>
      <c r="AC95" s="157">
        <v>0</v>
      </c>
      <c r="AD95" s="157">
        <f t="shared" si="22"/>
        <v>0</v>
      </c>
      <c r="AE95" s="157">
        <v>0</v>
      </c>
      <c r="AF95" s="157">
        <f t="shared" si="23"/>
        <v>0</v>
      </c>
      <c r="AG95" s="60">
        <f t="shared" si="27"/>
        <v>31.96</v>
      </c>
      <c r="AH95" s="61">
        <f t="shared" si="28"/>
        <v>31.96</v>
      </c>
    </row>
    <row r="96" spans="1:34" x14ac:dyDescent="0.15">
      <c r="A96" s="158" t="s">
        <v>2221</v>
      </c>
      <c r="B96" s="165" t="s">
        <v>2247</v>
      </c>
      <c r="C96" s="39"/>
      <c r="D96" s="39">
        <f t="shared" si="24"/>
        <v>0</v>
      </c>
      <c r="E96" s="39"/>
      <c r="F96" s="39">
        <f t="shared" ref="F96:F127" si="29">E96*4</f>
        <v>0</v>
      </c>
      <c r="G96" s="39"/>
      <c r="H96" s="40"/>
      <c r="I96" s="41">
        <v>3</v>
      </c>
      <c r="J96" s="35">
        <f t="shared" si="26"/>
        <v>12</v>
      </c>
      <c r="K96" s="35">
        <v>3</v>
      </c>
      <c r="L96" s="35">
        <f t="shared" si="17"/>
        <v>6</v>
      </c>
      <c r="M96" s="39"/>
      <c r="N96" s="63"/>
      <c r="O96" s="35">
        <f t="shared" si="18"/>
        <v>0</v>
      </c>
      <c r="P96" s="63"/>
      <c r="Q96" s="43">
        <f t="shared" si="25"/>
        <v>0</v>
      </c>
      <c r="R96" s="62"/>
      <c r="S96" s="63"/>
      <c r="T96" s="63"/>
      <c r="U96" s="64"/>
      <c r="V96" s="64"/>
      <c r="W96" s="65"/>
      <c r="X96" s="205">
        <f t="shared" si="19"/>
        <v>18</v>
      </c>
      <c r="Y96" s="52"/>
      <c r="Z96" s="45">
        <f t="shared" si="20"/>
        <v>0</v>
      </c>
      <c r="AA96" s="52"/>
      <c r="AB96" s="49">
        <f t="shared" si="21"/>
        <v>0</v>
      </c>
      <c r="AC96" s="52"/>
      <c r="AD96" s="49">
        <f t="shared" si="22"/>
        <v>0</v>
      </c>
      <c r="AE96" s="52"/>
      <c r="AF96" s="49">
        <f t="shared" si="23"/>
        <v>0</v>
      </c>
      <c r="AG96" s="60">
        <f t="shared" si="27"/>
        <v>0</v>
      </c>
      <c r="AH96" s="61">
        <f t="shared" si="28"/>
        <v>18</v>
      </c>
    </row>
    <row r="97" spans="1:47" x14ac:dyDescent="0.15">
      <c r="A97" s="67" t="s">
        <v>143</v>
      </c>
      <c r="B97" s="163" t="s">
        <v>670</v>
      </c>
      <c r="C97" s="39"/>
      <c r="D97" s="39">
        <f t="shared" si="24"/>
        <v>0</v>
      </c>
      <c r="E97" s="39"/>
      <c r="F97" s="39">
        <f t="shared" si="29"/>
        <v>0</v>
      </c>
      <c r="G97" s="39"/>
      <c r="H97" s="40"/>
      <c r="I97" s="41">
        <v>2</v>
      </c>
      <c r="J97" s="35">
        <f t="shared" si="26"/>
        <v>8</v>
      </c>
      <c r="K97" s="35"/>
      <c r="L97" s="35">
        <f t="shared" si="17"/>
        <v>0</v>
      </c>
      <c r="M97" s="39"/>
      <c r="N97" s="68"/>
      <c r="O97" s="35">
        <f t="shared" si="18"/>
        <v>0</v>
      </c>
      <c r="P97" s="68">
        <v>2</v>
      </c>
      <c r="Q97" s="43">
        <f t="shared" si="25"/>
        <v>2</v>
      </c>
      <c r="R97" s="68"/>
      <c r="S97" s="68"/>
      <c r="T97" s="68"/>
      <c r="U97" s="68"/>
      <c r="V97" s="68"/>
      <c r="W97" s="67"/>
      <c r="X97" s="205">
        <f t="shared" si="19"/>
        <v>10</v>
      </c>
      <c r="Y97" s="69">
        <v>12.3</v>
      </c>
      <c r="Z97" s="45">
        <f t="shared" si="20"/>
        <v>24.6</v>
      </c>
      <c r="AA97" s="69">
        <v>0</v>
      </c>
      <c r="AB97" s="49">
        <f t="shared" si="21"/>
        <v>0</v>
      </c>
      <c r="AC97" s="69">
        <v>0</v>
      </c>
      <c r="AD97" s="49">
        <f t="shared" si="22"/>
        <v>0</v>
      </c>
      <c r="AE97" s="69">
        <v>0</v>
      </c>
      <c r="AF97" s="49">
        <f t="shared" si="23"/>
        <v>0</v>
      </c>
      <c r="AG97" s="60">
        <f t="shared" si="27"/>
        <v>24.6</v>
      </c>
      <c r="AH97" s="61">
        <f t="shared" si="28"/>
        <v>34.6</v>
      </c>
    </row>
    <row r="98" spans="1:47" x14ac:dyDescent="0.15">
      <c r="A98" s="67" t="s">
        <v>144</v>
      </c>
      <c r="B98" s="163" t="s">
        <v>673</v>
      </c>
      <c r="C98" s="39"/>
      <c r="D98" s="39">
        <f t="shared" si="24"/>
        <v>0</v>
      </c>
      <c r="E98" s="39">
        <v>1</v>
      </c>
      <c r="F98" s="39">
        <f t="shared" si="29"/>
        <v>4</v>
      </c>
      <c r="G98" s="39"/>
      <c r="H98" s="40"/>
      <c r="I98" s="41">
        <v>3</v>
      </c>
      <c r="J98" s="35">
        <f t="shared" si="26"/>
        <v>12</v>
      </c>
      <c r="K98" s="35">
        <v>1</v>
      </c>
      <c r="L98" s="35">
        <f t="shared" si="17"/>
        <v>2</v>
      </c>
      <c r="M98" s="39">
        <v>1</v>
      </c>
      <c r="N98" s="68"/>
      <c r="O98" s="35">
        <f t="shared" si="18"/>
        <v>0</v>
      </c>
      <c r="P98" s="68"/>
      <c r="Q98" s="43">
        <f t="shared" si="25"/>
        <v>0</v>
      </c>
      <c r="R98" s="68"/>
      <c r="S98" s="68"/>
      <c r="T98" s="68"/>
      <c r="U98" s="68"/>
      <c r="V98" s="68"/>
      <c r="W98" s="67"/>
      <c r="X98" s="205">
        <f t="shared" si="19"/>
        <v>18</v>
      </c>
      <c r="Y98" s="69">
        <v>0</v>
      </c>
      <c r="Z98" s="45">
        <f t="shared" si="20"/>
        <v>0</v>
      </c>
      <c r="AA98" s="69">
        <v>0</v>
      </c>
      <c r="AB98" s="49">
        <f t="shared" si="21"/>
        <v>0</v>
      </c>
      <c r="AC98" s="69">
        <v>0</v>
      </c>
      <c r="AD98" s="49">
        <f t="shared" si="22"/>
        <v>0</v>
      </c>
      <c r="AE98" s="69">
        <v>1.272</v>
      </c>
      <c r="AF98" s="49">
        <f t="shared" si="23"/>
        <v>1.272</v>
      </c>
      <c r="AG98" s="60">
        <f t="shared" si="27"/>
        <v>1.272</v>
      </c>
      <c r="AH98" s="61">
        <f t="shared" si="28"/>
        <v>19.271999999999998</v>
      </c>
    </row>
    <row r="99" spans="1:47" x14ac:dyDescent="0.15">
      <c r="A99" s="67" t="s">
        <v>145</v>
      </c>
      <c r="B99" s="163" t="s">
        <v>1240</v>
      </c>
      <c r="C99" s="39"/>
      <c r="D99" s="39">
        <f t="shared" si="24"/>
        <v>0</v>
      </c>
      <c r="E99" s="39"/>
      <c r="F99" s="39">
        <f t="shared" si="29"/>
        <v>0</v>
      </c>
      <c r="G99" s="39"/>
      <c r="H99" s="40"/>
      <c r="I99" s="41">
        <v>2</v>
      </c>
      <c r="J99" s="35">
        <f t="shared" si="26"/>
        <v>8</v>
      </c>
      <c r="K99" s="35"/>
      <c r="L99" s="35">
        <f t="shared" si="17"/>
        <v>0</v>
      </c>
      <c r="M99" s="39"/>
      <c r="N99" s="68"/>
      <c r="O99" s="35">
        <f t="shared" si="18"/>
        <v>0</v>
      </c>
      <c r="P99" s="68"/>
      <c r="Q99" s="43">
        <f t="shared" si="25"/>
        <v>0</v>
      </c>
      <c r="R99" s="68"/>
      <c r="S99" s="68"/>
      <c r="T99" s="68"/>
      <c r="U99" s="68"/>
      <c r="V99" s="68"/>
      <c r="W99" s="67"/>
      <c r="X99" s="205">
        <f t="shared" si="19"/>
        <v>8</v>
      </c>
      <c r="Y99" s="69"/>
      <c r="Z99" s="45">
        <f t="shared" si="20"/>
        <v>0</v>
      </c>
      <c r="AA99" s="69"/>
      <c r="AB99" s="49">
        <f t="shared" si="21"/>
        <v>0</v>
      </c>
      <c r="AC99" s="69"/>
      <c r="AD99" s="49">
        <f t="shared" si="22"/>
        <v>0</v>
      </c>
      <c r="AE99" s="69"/>
      <c r="AF99" s="49">
        <f t="shared" si="23"/>
        <v>0</v>
      </c>
      <c r="AG99" s="60">
        <f t="shared" si="27"/>
        <v>0</v>
      </c>
      <c r="AH99" s="61">
        <f t="shared" si="28"/>
        <v>8</v>
      </c>
    </row>
    <row r="100" spans="1:47" x14ac:dyDescent="0.15">
      <c r="A100" s="67" t="s">
        <v>146</v>
      </c>
      <c r="B100" s="163" t="s">
        <v>677</v>
      </c>
      <c r="C100" s="39"/>
      <c r="D100" s="39">
        <f t="shared" si="24"/>
        <v>0</v>
      </c>
      <c r="E100" s="39"/>
      <c r="F100" s="39">
        <f t="shared" si="29"/>
        <v>0</v>
      </c>
      <c r="G100" s="39"/>
      <c r="H100" s="40"/>
      <c r="I100" s="41"/>
      <c r="J100" s="35">
        <f t="shared" si="26"/>
        <v>0</v>
      </c>
      <c r="K100" s="35"/>
      <c r="L100" s="35">
        <f t="shared" si="17"/>
        <v>0</v>
      </c>
      <c r="M100" s="39"/>
      <c r="N100" s="68"/>
      <c r="O100" s="35">
        <f t="shared" si="18"/>
        <v>0</v>
      </c>
      <c r="P100" s="68"/>
      <c r="Q100" s="43">
        <f t="shared" si="25"/>
        <v>0</v>
      </c>
      <c r="R100" s="68"/>
      <c r="S100" s="68"/>
      <c r="T100" s="68"/>
      <c r="U100" s="68"/>
      <c r="V100" s="68"/>
      <c r="W100" s="67"/>
      <c r="X100" s="205">
        <f t="shared" si="19"/>
        <v>0</v>
      </c>
      <c r="Y100" s="69">
        <v>0</v>
      </c>
      <c r="Z100" s="45">
        <f t="shared" si="20"/>
        <v>0</v>
      </c>
      <c r="AA100" s="69">
        <v>0</v>
      </c>
      <c r="AB100" s="49">
        <f t="shared" si="21"/>
        <v>0</v>
      </c>
      <c r="AC100" s="69">
        <v>0</v>
      </c>
      <c r="AD100" s="49">
        <f t="shared" si="22"/>
        <v>0</v>
      </c>
      <c r="AE100" s="69">
        <v>6</v>
      </c>
      <c r="AF100" s="49">
        <f t="shared" si="23"/>
        <v>6</v>
      </c>
      <c r="AG100" s="60">
        <f t="shared" si="27"/>
        <v>6</v>
      </c>
      <c r="AH100" s="61">
        <f t="shared" si="28"/>
        <v>6</v>
      </c>
    </row>
    <row r="101" spans="1:47" x14ac:dyDescent="0.15">
      <c r="A101" s="67" t="s">
        <v>147</v>
      </c>
      <c r="B101" s="163" t="s">
        <v>681</v>
      </c>
      <c r="C101" s="39"/>
      <c r="D101" s="39">
        <f t="shared" si="24"/>
        <v>0</v>
      </c>
      <c r="E101" s="39"/>
      <c r="F101" s="39">
        <f t="shared" si="29"/>
        <v>0</v>
      </c>
      <c r="G101" s="39"/>
      <c r="H101" s="40"/>
      <c r="I101" s="41">
        <v>2</v>
      </c>
      <c r="J101" s="35">
        <f t="shared" si="26"/>
        <v>8</v>
      </c>
      <c r="K101" s="35">
        <v>0</v>
      </c>
      <c r="L101" s="35">
        <f t="shared" si="17"/>
        <v>0</v>
      </c>
      <c r="M101" s="39"/>
      <c r="N101" s="68">
        <v>1</v>
      </c>
      <c r="O101" s="35">
        <f t="shared" si="18"/>
        <v>2</v>
      </c>
      <c r="P101" s="68"/>
      <c r="Q101" s="43">
        <f t="shared" si="25"/>
        <v>0</v>
      </c>
      <c r="R101" s="68"/>
      <c r="S101" s="68"/>
      <c r="T101" s="68"/>
      <c r="U101" s="68"/>
      <c r="V101" s="68"/>
      <c r="W101" s="67"/>
      <c r="X101" s="205">
        <f t="shared" si="19"/>
        <v>10</v>
      </c>
      <c r="Y101" s="69">
        <v>32.450000000000003</v>
      </c>
      <c r="Z101" s="45">
        <f t="shared" si="20"/>
        <v>64.900000000000006</v>
      </c>
      <c r="AA101" s="69">
        <v>44</v>
      </c>
      <c r="AB101" s="49">
        <f t="shared" si="21"/>
        <v>58.666666666666664</v>
      </c>
      <c r="AC101" s="69">
        <v>0</v>
      </c>
      <c r="AD101" s="49">
        <f t="shared" si="22"/>
        <v>0</v>
      </c>
      <c r="AE101" s="69">
        <v>15.25</v>
      </c>
      <c r="AF101" s="49">
        <f t="shared" si="23"/>
        <v>15.25</v>
      </c>
      <c r="AG101" s="60">
        <f t="shared" si="27"/>
        <v>138.81666666666666</v>
      </c>
      <c r="AH101" s="61">
        <f t="shared" si="28"/>
        <v>148.81666666666666</v>
      </c>
    </row>
    <row r="102" spans="1:47" x14ac:dyDescent="0.15">
      <c r="A102" s="67" t="s">
        <v>148</v>
      </c>
      <c r="B102" s="163" t="s">
        <v>693</v>
      </c>
      <c r="C102" s="39"/>
      <c r="D102" s="39">
        <f t="shared" si="24"/>
        <v>0</v>
      </c>
      <c r="E102" s="39"/>
      <c r="F102" s="39">
        <f t="shared" si="29"/>
        <v>0</v>
      </c>
      <c r="G102" s="39"/>
      <c r="H102" s="40"/>
      <c r="I102" s="41">
        <v>7</v>
      </c>
      <c r="J102" s="35">
        <f t="shared" si="26"/>
        <v>28</v>
      </c>
      <c r="K102" s="35">
        <v>1</v>
      </c>
      <c r="L102" s="35">
        <f t="shared" si="17"/>
        <v>2</v>
      </c>
      <c r="M102" s="39"/>
      <c r="N102" s="68"/>
      <c r="O102" s="35">
        <f t="shared" si="18"/>
        <v>0</v>
      </c>
      <c r="P102" s="68"/>
      <c r="Q102" s="43">
        <f t="shared" si="25"/>
        <v>0</v>
      </c>
      <c r="R102" s="68"/>
      <c r="S102" s="68"/>
      <c r="T102" s="68"/>
      <c r="U102" s="68"/>
      <c r="V102" s="68"/>
      <c r="W102" s="67"/>
      <c r="X102" s="205">
        <f t="shared" si="19"/>
        <v>30</v>
      </c>
      <c r="Y102" s="69">
        <v>2.75</v>
      </c>
      <c r="Z102" s="45">
        <f t="shared" si="20"/>
        <v>5.5</v>
      </c>
      <c r="AA102" s="69">
        <v>0</v>
      </c>
      <c r="AB102" s="49">
        <f t="shared" si="21"/>
        <v>0</v>
      </c>
      <c r="AC102" s="69">
        <v>0</v>
      </c>
      <c r="AD102" s="49">
        <f t="shared" si="22"/>
        <v>0</v>
      </c>
      <c r="AE102" s="69">
        <v>7</v>
      </c>
      <c r="AF102" s="49">
        <f t="shared" si="23"/>
        <v>7</v>
      </c>
      <c r="AG102" s="60">
        <f t="shared" si="27"/>
        <v>12.5</v>
      </c>
      <c r="AH102" s="61">
        <f t="shared" si="28"/>
        <v>42.5</v>
      </c>
    </row>
    <row r="103" spans="1:47" x14ac:dyDescent="0.15">
      <c r="A103" s="67" t="s">
        <v>149</v>
      </c>
      <c r="B103" s="163" t="s">
        <v>705</v>
      </c>
      <c r="C103" s="39"/>
      <c r="D103" s="39">
        <f t="shared" si="24"/>
        <v>0</v>
      </c>
      <c r="E103" s="39">
        <v>4</v>
      </c>
      <c r="F103" s="39">
        <v>34.659999999999997</v>
      </c>
      <c r="G103" s="39"/>
      <c r="H103" s="40"/>
      <c r="I103" s="41">
        <v>6</v>
      </c>
      <c r="J103" s="35">
        <f t="shared" si="26"/>
        <v>24</v>
      </c>
      <c r="K103" s="35"/>
      <c r="L103" s="35">
        <f t="shared" si="17"/>
        <v>0</v>
      </c>
      <c r="M103" s="39"/>
      <c r="N103" s="68"/>
      <c r="O103" s="35">
        <f t="shared" si="18"/>
        <v>0</v>
      </c>
      <c r="P103" s="68"/>
      <c r="Q103" s="43">
        <f t="shared" si="25"/>
        <v>0</v>
      </c>
      <c r="R103" s="68"/>
      <c r="S103" s="68"/>
      <c r="T103" s="68"/>
      <c r="U103" s="68"/>
      <c r="V103" s="68"/>
      <c r="W103" s="67"/>
      <c r="X103" s="205">
        <f t="shared" si="19"/>
        <v>58.66</v>
      </c>
      <c r="Y103" s="69">
        <v>242.95</v>
      </c>
      <c r="Z103" s="45">
        <f t="shared" si="20"/>
        <v>485.9</v>
      </c>
      <c r="AA103" s="69">
        <v>3</v>
      </c>
      <c r="AB103" s="49">
        <f t="shared" si="21"/>
        <v>4</v>
      </c>
      <c r="AC103" s="69">
        <v>0</v>
      </c>
      <c r="AD103" s="49">
        <f t="shared" si="22"/>
        <v>0</v>
      </c>
      <c r="AE103" s="69">
        <v>0</v>
      </c>
      <c r="AF103" s="49">
        <f t="shared" si="23"/>
        <v>0</v>
      </c>
      <c r="AG103" s="60">
        <f t="shared" si="27"/>
        <v>489.9</v>
      </c>
      <c r="AH103" s="61">
        <f t="shared" si="28"/>
        <v>548.55999999999995</v>
      </c>
      <c r="AU103" s="3" t="s">
        <v>2252</v>
      </c>
    </row>
    <row r="104" spans="1:47" x14ac:dyDescent="0.15">
      <c r="A104" s="67" t="s">
        <v>150</v>
      </c>
      <c r="B104" s="163" t="s">
        <v>735</v>
      </c>
      <c r="C104" s="39"/>
      <c r="D104" s="39">
        <f t="shared" si="24"/>
        <v>0</v>
      </c>
      <c r="E104" s="39">
        <v>1</v>
      </c>
      <c r="F104" s="39">
        <f t="shared" si="29"/>
        <v>4</v>
      </c>
      <c r="G104" s="39"/>
      <c r="H104" s="40"/>
      <c r="I104" s="41">
        <v>1</v>
      </c>
      <c r="J104" s="35">
        <f t="shared" si="26"/>
        <v>4</v>
      </c>
      <c r="K104" s="35"/>
      <c r="L104" s="35">
        <f t="shared" si="17"/>
        <v>0</v>
      </c>
      <c r="M104" s="39"/>
      <c r="N104" s="71"/>
      <c r="O104" s="35">
        <f t="shared" si="18"/>
        <v>0</v>
      </c>
      <c r="P104" s="71"/>
      <c r="Q104" s="43">
        <f t="shared" si="25"/>
        <v>0</v>
      </c>
      <c r="R104" s="73"/>
      <c r="S104" s="72"/>
      <c r="T104" s="73"/>
      <c r="U104" s="72"/>
      <c r="V104" s="73"/>
      <c r="W104" s="67"/>
      <c r="X104" s="205">
        <f t="shared" si="19"/>
        <v>8</v>
      </c>
      <c r="Y104" s="69">
        <v>2.5299999999999998</v>
      </c>
      <c r="Z104" s="45">
        <f t="shared" si="20"/>
        <v>5.0599999999999996</v>
      </c>
      <c r="AA104" s="69">
        <v>40</v>
      </c>
      <c r="AB104" s="49">
        <f t="shared" si="21"/>
        <v>53.333333333333336</v>
      </c>
      <c r="AC104" s="69">
        <v>0</v>
      </c>
      <c r="AD104" s="49">
        <f t="shared" si="22"/>
        <v>0</v>
      </c>
      <c r="AE104" s="69">
        <v>0</v>
      </c>
      <c r="AF104" s="49">
        <f t="shared" si="23"/>
        <v>0</v>
      </c>
      <c r="AG104" s="60">
        <f t="shared" si="27"/>
        <v>58.393333333333338</v>
      </c>
      <c r="AH104" s="61">
        <f t="shared" si="28"/>
        <v>66.393333333333345</v>
      </c>
    </row>
    <row r="105" spans="1:47" ht="14.25" x14ac:dyDescent="0.15">
      <c r="A105" s="67" t="s">
        <v>151</v>
      </c>
      <c r="B105" s="163" t="s">
        <v>741</v>
      </c>
      <c r="C105" s="39"/>
      <c r="D105" s="39">
        <f t="shared" si="24"/>
        <v>0</v>
      </c>
      <c r="E105" s="39">
        <v>1</v>
      </c>
      <c r="F105" s="39">
        <f t="shared" si="29"/>
        <v>4</v>
      </c>
      <c r="G105" s="39"/>
      <c r="H105" s="40"/>
      <c r="I105" s="41">
        <v>2</v>
      </c>
      <c r="J105" s="35">
        <f t="shared" si="26"/>
        <v>8</v>
      </c>
      <c r="K105" s="35">
        <v>3</v>
      </c>
      <c r="L105" s="35">
        <f t="shared" si="17"/>
        <v>6</v>
      </c>
      <c r="M105" s="39"/>
      <c r="N105" s="74"/>
      <c r="O105" s="35">
        <f t="shared" si="18"/>
        <v>0</v>
      </c>
      <c r="P105" s="71"/>
      <c r="Q105" s="43">
        <f t="shared" si="25"/>
        <v>0</v>
      </c>
      <c r="R105" s="71"/>
      <c r="S105" s="72"/>
      <c r="T105" s="71"/>
      <c r="U105" s="72"/>
      <c r="V105" s="71"/>
      <c r="W105" s="67"/>
      <c r="X105" s="205">
        <f t="shared" si="19"/>
        <v>18</v>
      </c>
      <c r="Y105" s="69">
        <v>0</v>
      </c>
      <c r="Z105" s="45">
        <f t="shared" si="20"/>
        <v>0</v>
      </c>
      <c r="AA105" s="69">
        <v>0</v>
      </c>
      <c r="AB105" s="49">
        <f t="shared" si="21"/>
        <v>0</v>
      </c>
      <c r="AC105" s="69">
        <v>0</v>
      </c>
      <c r="AD105" s="49">
        <f t="shared" si="22"/>
        <v>0</v>
      </c>
      <c r="AE105" s="69">
        <v>3</v>
      </c>
      <c r="AF105" s="49">
        <f t="shared" si="23"/>
        <v>3</v>
      </c>
      <c r="AG105" s="60">
        <f t="shared" si="27"/>
        <v>3</v>
      </c>
      <c r="AH105" s="61">
        <f t="shared" si="28"/>
        <v>21</v>
      </c>
    </row>
    <row r="106" spans="1:47" x14ac:dyDescent="0.15">
      <c r="A106" s="67" t="s">
        <v>152</v>
      </c>
      <c r="B106" s="163" t="s">
        <v>1241</v>
      </c>
      <c r="C106" s="39"/>
      <c r="D106" s="39">
        <f t="shared" si="24"/>
        <v>0</v>
      </c>
      <c r="E106" s="39"/>
      <c r="F106" s="39">
        <f t="shared" si="29"/>
        <v>0</v>
      </c>
      <c r="G106" s="39"/>
      <c r="H106" s="40"/>
      <c r="I106" s="41">
        <v>2</v>
      </c>
      <c r="J106" s="35">
        <f t="shared" si="26"/>
        <v>8</v>
      </c>
      <c r="K106" s="35">
        <v>1</v>
      </c>
      <c r="L106" s="35">
        <f t="shared" si="17"/>
        <v>2</v>
      </c>
      <c r="M106" s="39"/>
      <c r="N106" s="68"/>
      <c r="O106" s="35">
        <f t="shared" si="18"/>
        <v>0</v>
      </c>
      <c r="P106" s="68"/>
      <c r="Q106" s="43">
        <f t="shared" si="25"/>
        <v>0</v>
      </c>
      <c r="R106" s="68"/>
      <c r="S106" s="68"/>
      <c r="T106" s="68"/>
      <c r="U106" s="68"/>
      <c r="V106" s="68"/>
      <c r="W106" s="67"/>
      <c r="X106" s="205">
        <f t="shared" si="19"/>
        <v>10</v>
      </c>
      <c r="Y106" s="69">
        <v>20</v>
      </c>
      <c r="Z106" s="45">
        <f t="shared" si="20"/>
        <v>40</v>
      </c>
      <c r="AA106" s="69">
        <v>0</v>
      </c>
      <c r="AB106" s="49">
        <f t="shared" si="21"/>
        <v>0</v>
      </c>
      <c r="AC106" s="69">
        <v>0</v>
      </c>
      <c r="AD106" s="49">
        <f t="shared" si="22"/>
        <v>0</v>
      </c>
      <c r="AE106" s="69">
        <v>0</v>
      </c>
      <c r="AF106" s="49">
        <f t="shared" si="23"/>
        <v>0</v>
      </c>
      <c r="AG106" s="60">
        <f t="shared" si="27"/>
        <v>40</v>
      </c>
      <c r="AH106" s="61">
        <f t="shared" si="28"/>
        <v>50</v>
      </c>
    </row>
    <row r="107" spans="1:47" x14ac:dyDescent="0.15">
      <c r="A107" s="67" t="s">
        <v>153</v>
      </c>
      <c r="B107" s="163" t="s">
        <v>1242</v>
      </c>
      <c r="C107" s="39"/>
      <c r="D107" s="39">
        <f t="shared" si="24"/>
        <v>0</v>
      </c>
      <c r="E107" s="39"/>
      <c r="F107" s="39">
        <f t="shared" si="29"/>
        <v>0</v>
      </c>
      <c r="G107" s="39"/>
      <c r="H107" s="40"/>
      <c r="I107" s="41">
        <v>1</v>
      </c>
      <c r="J107" s="35">
        <f t="shared" si="26"/>
        <v>4</v>
      </c>
      <c r="K107" s="35">
        <v>1</v>
      </c>
      <c r="L107" s="35">
        <f t="shared" si="17"/>
        <v>2</v>
      </c>
      <c r="M107" s="39"/>
      <c r="N107" s="68"/>
      <c r="O107" s="35">
        <f t="shared" si="18"/>
        <v>0</v>
      </c>
      <c r="P107" s="68"/>
      <c r="Q107" s="43">
        <f t="shared" si="25"/>
        <v>0</v>
      </c>
      <c r="R107" s="68"/>
      <c r="S107" s="68"/>
      <c r="T107" s="68"/>
      <c r="U107" s="68"/>
      <c r="V107" s="68"/>
      <c r="W107" s="67"/>
      <c r="X107" s="205">
        <f t="shared" si="19"/>
        <v>6</v>
      </c>
      <c r="Y107" s="69"/>
      <c r="Z107" s="45">
        <f t="shared" si="20"/>
        <v>0</v>
      </c>
      <c r="AA107" s="69"/>
      <c r="AB107" s="49">
        <f t="shared" si="21"/>
        <v>0</v>
      </c>
      <c r="AC107" s="69"/>
      <c r="AD107" s="49">
        <f t="shared" si="22"/>
        <v>0</v>
      </c>
      <c r="AE107" s="69"/>
      <c r="AF107" s="49">
        <f t="shared" si="23"/>
        <v>0</v>
      </c>
      <c r="AG107" s="60">
        <f t="shared" si="27"/>
        <v>0</v>
      </c>
      <c r="AH107" s="61">
        <f t="shared" si="28"/>
        <v>6</v>
      </c>
    </row>
    <row r="108" spans="1:47" x14ac:dyDescent="0.15">
      <c r="A108" s="67" t="s">
        <v>154</v>
      </c>
      <c r="B108" s="163" t="s">
        <v>1243</v>
      </c>
      <c r="C108" s="39"/>
      <c r="D108" s="39">
        <f t="shared" si="24"/>
        <v>0</v>
      </c>
      <c r="E108" s="39"/>
      <c r="F108" s="39">
        <f t="shared" si="29"/>
        <v>0</v>
      </c>
      <c r="G108" s="39"/>
      <c r="H108" s="40"/>
      <c r="I108" s="41">
        <v>3</v>
      </c>
      <c r="J108" s="35">
        <f t="shared" si="26"/>
        <v>12</v>
      </c>
      <c r="K108" s="35">
        <v>2</v>
      </c>
      <c r="L108" s="35">
        <f t="shared" si="17"/>
        <v>4</v>
      </c>
      <c r="M108" s="39"/>
      <c r="N108" s="68"/>
      <c r="O108" s="35">
        <f t="shared" si="18"/>
        <v>0</v>
      </c>
      <c r="P108" s="68"/>
      <c r="Q108" s="43">
        <f t="shared" si="25"/>
        <v>0</v>
      </c>
      <c r="R108" s="68"/>
      <c r="S108" s="68"/>
      <c r="T108" s="68"/>
      <c r="U108" s="68"/>
      <c r="V108" s="68"/>
      <c r="W108" s="67"/>
      <c r="X108" s="205">
        <f t="shared" si="19"/>
        <v>16</v>
      </c>
      <c r="Y108" s="69">
        <v>0</v>
      </c>
      <c r="Z108" s="45">
        <f t="shared" si="20"/>
        <v>0</v>
      </c>
      <c r="AA108" s="69">
        <v>10</v>
      </c>
      <c r="AB108" s="49">
        <f t="shared" si="21"/>
        <v>13.333333333333334</v>
      </c>
      <c r="AC108" s="69">
        <v>30</v>
      </c>
      <c r="AD108" s="49">
        <f t="shared" si="22"/>
        <v>36</v>
      </c>
      <c r="AE108" s="69">
        <v>0</v>
      </c>
      <c r="AF108" s="49">
        <f t="shared" si="23"/>
        <v>0</v>
      </c>
      <c r="AG108" s="60">
        <f t="shared" si="27"/>
        <v>49.333333333333336</v>
      </c>
      <c r="AH108" s="61">
        <f t="shared" si="28"/>
        <v>65.333333333333343</v>
      </c>
    </row>
    <row r="109" spans="1:47" x14ac:dyDescent="0.15">
      <c r="A109" s="158" t="s">
        <v>2269</v>
      </c>
      <c r="B109" s="163" t="s">
        <v>2268</v>
      </c>
      <c r="C109" s="39"/>
      <c r="D109" s="39">
        <f t="shared" ref="D109" si="30">C109</f>
        <v>0</v>
      </c>
      <c r="E109" s="39"/>
      <c r="F109" s="39">
        <f t="shared" ref="F109" si="31">E109*4</f>
        <v>0</v>
      </c>
      <c r="G109" s="39"/>
      <c r="H109" s="40"/>
      <c r="I109" s="41">
        <v>1</v>
      </c>
      <c r="J109" s="68">
        <f t="shared" si="26"/>
        <v>4</v>
      </c>
      <c r="K109" s="68"/>
      <c r="L109" s="68"/>
      <c r="M109" s="39"/>
      <c r="N109" s="68"/>
      <c r="O109" s="35">
        <f t="shared" ref="O109" si="32">N109*2</f>
        <v>0</v>
      </c>
      <c r="P109" s="68"/>
      <c r="Q109" s="43">
        <f t="shared" ref="Q109" si="33">P109</f>
        <v>0</v>
      </c>
      <c r="R109" s="68"/>
      <c r="S109" s="68"/>
      <c r="T109" s="68"/>
      <c r="U109" s="68"/>
      <c r="V109" s="68"/>
      <c r="W109" s="67"/>
      <c r="X109" s="205">
        <f t="shared" si="19"/>
        <v>4</v>
      </c>
      <c r="Y109" s="69">
        <v>0</v>
      </c>
      <c r="Z109" s="45">
        <f t="shared" ref="Z109" si="34">Y109*2</f>
        <v>0</v>
      </c>
      <c r="AA109" s="45">
        <f t="shared" ref="AA109" si="35">Z109*2</f>
        <v>0</v>
      </c>
      <c r="AB109" s="45">
        <f t="shared" ref="AB109" si="36">AA109*2</f>
        <v>0</v>
      </c>
      <c r="AC109" s="45">
        <f t="shared" ref="AC109" si="37">AB109*2</f>
        <v>0</v>
      </c>
      <c r="AD109" s="45">
        <f t="shared" ref="AD109" si="38">AC109*2</f>
        <v>0</v>
      </c>
      <c r="AE109" s="45">
        <f t="shared" ref="AE109" si="39">AD109*2</f>
        <v>0</v>
      </c>
      <c r="AF109" s="45">
        <f t="shared" ref="AF109" si="40">AE109*2</f>
        <v>0</v>
      </c>
      <c r="AG109" s="60">
        <f t="shared" ref="AG109" si="41">Z109+AB109+AD109+AF109</f>
        <v>0</v>
      </c>
      <c r="AH109" s="61">
        <f t="shared" ref="AH109" si="42">X109+AG109</f>
        <v>4</v>
      </c>
    </row>
    <row r="110" spans="1:47" x14ac:dyDescent="0.15">
      <c r="A110" s="67" t="s">
        <v>155</v>
      </c>
      <c r="B110" s="163" t="s">
        <v>755</v>
      </c>
      <c r="C110" s="39"/>
      <c r="D110" s="39">
        <f t="shared" si="24"/>
        <v>0</v>
      </c>
      <c r="E110" s="39"/>
      <c r="F110" s="39">
        <f t="shared" si="29"/>
        <v>0</v>
      </c>
      <c r="G110" s="39"/>
      <c r="H110" s="40"/>
      <c r="I110" s="41"/>
      <c r="J110" s="35">
        <f t="shared" si="26"/>
        <v>0</v>
      </c>
      <c r="K110" s="35"/>
      <c r="L110" s="35">
        <f t="shared" si="17"/>
        <v>0</v>
      </c>
      <c r="M110" s="39"/>
      <c r="N110" s="68"/>
      <c r="O110" s="35">
        <f t="shared" si="18"/>
        <v>0</v>
      </c>
      <c r="P110" s="68"/>
      <c r="Q110" s="43">
        <f t="shared" si="25"/>
        <v>0</v>
      </c>
      <c r="R110" s="68"/>
      <c r="S110" s="68"/>
      <c r="T110" s="68"/>
      <c r="U110" s="68"/>
      <c r="V110" s="68"/>
      <c r="W110" s="67"/>
      <c r="X110" s="205">
        <f t="shared" si="19"/>
        <v>0</v>
      </c>
      <c r="Y110" s="69">
        <v>0</v>
      </c>
      <c r="Z110" s="45">
        <f t="shared" si="20"/>
        <v>0</v>
      </c>
      <c r="AA110" s="69">
        <v>0</v>
      </c>
      <c r="AB110" s="49">
        <f t="shared" si="21"/>
        <v>0</v>
      </c>
      <c r="AC110" s="49">
        <f t="shared" ref="AC110" si="43">AB110*4/3</f>
        <v>0</v>
      </c>
      <c r="AD110" s="49">
        <f t="shared" ref="AD110" si="44">AC110*4/3</f>
        <v>0</v>
      </c>
      <c r="AE110" s="49">
        <f t="shared" ref="AE110" si="45">AD110*4/3</f>
        <v>0</v>
      </c>
      <c r="AF110" s="49">
        <f t="shared" ref="AF110" si="46">AE110*4/3</f>
        <v>0</v>
      </c>
      <c r="AG110" s="60">
        <f t="shared" si="27"/>
        <v>0</v>
      </c>
      <c r="AH110" s="61">
        <f>X110+AG110</f>
        <v>0</v>
      </c>
    </row>
    <row r="111" spans="1:47" x14ac:dyDescent="0.15">
      <c r="A111" s="67" t="s">
        <v>156</v>
      </c>
      <c r="B111" s="163" t="s">
        <v>47</v>
      </c>
      <c r="C111" s="39"/>
      <c r="D111" s="39">
        <f t="shared" si="24"/>
        <v>0</v>
      </c>
      <c r="E111" s="39">
        <v>1</v>
      </c>
      <c r="F111" s="39">
        <f t="shared" si="29"/>
        <v>4</v>
      </c>
      <c r="G111" s="39"/>
      <c r="H111" s="40"/>
      <c r="I111" s="41">
        <v>1</v>
      </c>
      <c r="J111" s="35">
        <f t="shared" si="26"/>
        <v>4</v>
      </c>
      <c r="K111" s="35"/>
      <c r="L111" s="35">
        <f t="shared" si="17"/>
        <v>0</v>
      </c>
      <c r="M111" s="39"/>
      <c r="N111" s="71"/>
      <c r="O111" s="35">
        <f t="shared" si="18"/>
        <v>0</v>
      </c>
      <c r="P111" s="71"/>
      <c r="Q111" s="43">
        <f t="shared" si="25"/>
        <v>0</v>
      </c>
      <c r="R111" s="71"/>
      <c r="S111" s="72"/>
      <c r="T111" s="71"/>
      <c r="U111" s="72"/>
      <c r="V111" s="71"/>
      <c r="W111" s="67"/>
      <c r="X111" s="205">
        <f t="shared" si="19"/>
        <v>8</v>
      </c>
      <c r="Y111" s="69">
        <v>0</v>
      </c>
      <c r="Z111" s="45">
        <f t="shared" si="20"/>
        <v>0</v>
      </c>
      <c r="AA111" s="69">
        <v>0</v>
      </c>
      <c r="AB111" s="49">
        <f t="shared" si="21"/>
        <v>0</v>
      </c>
      <c r="AC111" s="69">
        <v>0</v>
      </c>
      <c r="AD111" s="49">
        <f t="shared" si="22"/>
        <v>0</v>
      </c>
      <c r="AE111" s="69">
        <v>0</v>
      </c>
      <c r="AF111" s="49">
        <f t="shared" si="23"/>
        <v>0</v>
      </c>
      <c r="AG111" s="60">
        <f t="shared" si="27"/>
        <v>0</v>
      </c>
      <c r="AH111" s="61">
        <f t="shared" si="28"/>
        <v>8</v>
      </c>
    </row>
    <row r="112" spans="1:47" x14ac:dyDescent="0.15">
      <c r="A112" s="67" t="s">
        <v>157</v>
      </c>
      <c r="B112" s="163" t="s">
        <v>1245</v>
      </c>
      <c r="C112" s="39"/>
      <c r="D112" s="39">
        <f t="shared" si="24"/>
        <v>0</v>
      </c>
      <c r="E112" s="39"/>
      <c r="F112" s="39">
        <f t="shared" si="29"/>
        <v>0</v>
      </c>
      <c r="G112" s="39"/>
      <c r="H112" s="40"/>
      <c r="I112" s="41"/>
      <c r="J112" s="35"/>
      <c r="K112" s="35">
        <v>7</v>
      </c>
      <c r="L112" s="35">
        <f t="shared" si="17"/>
        <v>14</v>
      </c>
      <c r="M112" s="39"/>
      <c r="N112" s="71"/>
      <c r="O112" s="35">
        <f t="shared" si="18"/>
        <v>0</v>
      </c>
      <c r="P112" s="71"/>
      <c r="Q112" s="43">
        <f t="shared" si="25"/>
        <v>0</v>
      </c>
      <c r="R112" s="71"/>
      <c r="S112" s="72"/>
      <c r="T112" s="71"/>
      <c r="U112" s="72"/>
      <c r="V112" s="71"/>
      <c r="W112" s="67"/>
      <c r="X112" s="205">
        <f t="shared" si="19"/>
        <v>14</v>
      </c>
      <c r="Y112" s="69"/>
      <c r="Z112" s="45">
        <f t="shared" si="20"/>
        <v>0</v>
      </c>
      <c r="AA112" s="69"/>
      <c r="AB112" s="49">
        <f t="shared" si="21"/>
        <v>0</v>
      </c>
      <c r="AC112" s="69"/>
      <c r="AD112" s="49">
        <f t="shared" si="22"/>
        <v>0</v>
      </c>
      <c r="AE112" s="69"/>
      <c r="AF112" s="49">
        <f t="shared" si="23"/>
        <v>0</v>
      </c>
      <c r="AG112" s="60">
        <f t="shared" si="27"/>
        <v>0</v>
      </c>
      <c r="AH112" s="61">
        <f t="shared" si="28"/>
        <v>14</v>
      </c>
    </row>
    <row r="113" spans="1:34" ht="14.25" x14ac:dyDescent="0.15">
      <c r="A113" s="67" t="s">
        <v>158</v>
      </c>
      <c r="B113" s="163" t="s">
        <v>757</v>
      </c>
      <c r="C113" s="39"/>
      <c r="D113" s="39">
        <f t="shared" si="24"/>
        <v>0</v>
      </c>
      <c r="E113" s="39"/>
      <c r="F113" s="39">
        <f t="shared" si="29"/>
        <v>0</v>
      </c>
      <c r="G113" s="39"/>
      <c r="H113" s="40"/>
      <c r="I113" s="41"/>
      <c r="J113" s="35">
        <f t="shared" si="26"/>
        <v>0</v>
      </c>
      <c r="K113" s="35">
        <v>1</v>
      </c>
      <c r="L113" s="35">
        <f t="shared" si="17"/>
        <v>2</v>
      </c>
      <c r="M113" s="39"/>
      <c r="N113" s="71"/>
      <c r="O113" s="35">
        <f t="shared" si="18"/>
        <v>0</v>
      </c>
      <c r="P113" s="74"/>
      <c r="Q113" s="43">
        <f t="shared" si="25"/>
        <v>0</v>
      </c>
      <c r="R113" s="71"/>
      <c r="S113" s="72"/>
      <c r="T113" s="71"/>
      <c r="U113" s="72"/>
      <c r="V113" s="71"/>
      <c r="W113" s="67"/>
      <c r="X113" s="205">
        <f t="shared" si="19"/>
        <v>2</v>
      </c>
      <c r="Y113" s="69">
        <v>0</v>
      </c>
      <c r="Z113" s="45">
        <f t="shared" si="20"/>
        <v>0</v>
      </c>
      <c r="AA113" s="69">
        <v>0</v>
      </c>
      <c r="AB113" s="49">
        <f t="shared" si="21"/>
        <v>0</v>
      </c>
      <c r="AC113" s="69">
        <v>0</v>
      </c>
      <c r="AD113" s="49">
        <f t="shared" si="22"/>
        <v>0</v>
      </c>
      <c r="AE113" s="69">
        <v>20</v>
      </c>
      <c r="AF113" s="49">
        <f t="shared" si="23"/>
        <v>20</v>
      </c>
      <c r="AG113" s="60">
        <f t="shared" si="27"/>
        <v>20</v>
      </c>
      <c r="AH113" s="61">
        <f t="shared" si="28"/>
        <v>22</v>
      </c>
    </row>
    <row r="114" spans="1:34" x14ac:dyDescent="0.15">
      <c r="A114" s="67" t="s">
        <v>159</v>
      </c>
      <c r="B114" s="163" t="s">
        <v>760</v>
      </c>
      <c r="C114" s="39"/>
      <c r="D114" s="39">
        <f t="shared" si="24"/>
        <v>0</v>
      </c>
      <c r="E114" s="39"/>
      <c r="F114" s="39">
        <f t="shared" si="29"/>
        <v>0</v>
      </c>
      <c r="G114" s="39"/>
      <c r="H114" s="40"/>
      <c r="I114" s="41">
        <v>2</v>
      </c>
      <c r="J114" s="35">
        <f t="shared" si="26"/>
        <v>8</v>
      </c>
      <c r="K114" s="35"/>
      <c r="L114" s="35">
        <f t="shared" si="17"/>
        <v>0</v>
      </c>
      <c r="M114" s="39"/>
      <c r="N114" s="71"/>
      <c r="O114" s="35">
        <f t="shared" si="18"/>
        <v>0</v>
      </c>
      <c r="P114" s="71"/>
      <c r="Q114" s="43">
        <f t="shared" si="25"/>
        <v>0</v>
      </c>
      <c r="R114" s="71"/>
      <c r="S114" s="72"/>
      <c r="T114" s="71"/>
      <c r="U114" s="72"/>
      <c r="V114" s="71"/>
      <c r="W114" s="67"/>
      <c r="X114" s="205">
        <f t="shared" si="19"/>
        <v>8</v>
      </c>
      <c r="Y114" s="69">
        <v>20</v>
      </c>
      <c r="Z114" s="45">
        <f t="shared" si="20"/>
        <v>40</v>
      </c>
      <c r="AA114" s="69">
        <v>0</v>
      </c>
      <c r="AB114" s="49">
        <f t="shared" si="21"/>
        <v>0</v>
      </c>
      <c r="AC114" s="69">
        <v>0</v>
      </c>
      <c r="AD114" s="49">
        <f t="shared" si="22"/>
        <v>0</v>
      </c>
      <c r="AE114" s="69">
        <v>0</v>
      </c>
      <c r="AF114" s="49">
        <f t="shared" si="23"/>
        <v>0</v>
      </c>
      <c r="AG114" s="60">
        <f t="shared" si="27"/>
        <v>40</v>
      </c>
      <c r="AH114" s="61">
        <f t="shared" si="28"/>
        <v>48</v>
      </c>
    </row>
    <row r="115" spans="1:34" x14ac:dyDescent="0.15">
      <c r="A115" s="67" t="s">
        <v>160</v>
      </c>
      <c r="B115" s="163" t="s">
        <v>1246</v>
      </c>
      <c r="C115" s="39"/>
      <c r="D115" s="39">
        <f t="shared" si="24"/>
        <v>0</v>
      </c>
      <c r="E115" s="39"/>
      <c r="F115" s="39">
        <f t="shared" si="29"/>
        <v>0</v>
      </c>
      <c r="G115" s="39"/>
      <c r="H115" s="40"/>
      <c r="I115" s="41">
        <v>9</v>
      </c>
      <c r="J115" s="35">
        <f t="shared" si="26"/>
        <v>36</v>
      </c>
      <c r="K115" s="35">
        <v>1</v>
      </c>
      <c r="L115" s="35">
        <f t="shared" si="17"/>
        <v>2</v>
      </c>
      <c r="M115" s="39"/>
      <c r="N115" s="71"/>
      <c r="O115" s="35">
        <f t="shared" si="18"/>
        <v>0</v>
      </c>
      <c r="P115" s="71"/>
      <c r="Q115" s="43">
        <f t="shared" si="25"/>
        <v>0</v>
      </c>
      <c r="R115" s="71"/>
      <c r="S115" s="72"/>
      <c r="T115" s="71"/>
      <c r="U115" s="72"/>
      <c r="V115" s="71"/>
      <c r="W115" s="67"/>
      <c r="X115" s="205">
        <f t="shared" si="19"/>
        <v>38</v>
      </c>
      <c r="Y115" s="69">
        <v>0</v>
      </c>
      <c r="Z115" s="45">
        <f t="shared" si="20"/>
        <v>0</v>
      </c>
      <c r="AA115" s="69">
        <v>0</v>
      </c>
      <c r="AB115" s="49">
        <f t="shared" si="21"/>
        <v>0</v>
      </c>
      <c r="AC115" s="69">
        <v>7</v>
      </c>
      <c r="AD115" s="49">
        <f t="shared" si="22"/>
        <v>8.4</v>
      </c>
      <c r="AE115" s="69">
        <v>0</v>
      </c>
      <c r="AF115" s="49">
        <f t="shared" si="23"/>
        <v>0</v>
      </c>
      <c r="AG115" s="60">
        <f t="shared" si="27"/>
        <v>8.4</v>
      </c>
      <c r="AH115" s="61">
        <f t="shared" si="28"/>
        <v>46.4</v>
      </c>
    </row>
    <row r="116" spans="1:34" x14ac:dyDescent="0.15">
      <c r="A116" s="67" t="s">
        <v>161</v>
      </c>
      <c r="B116" s="163" t="s">
        <v>1247</v>
      </c>
      <c r="C116" s="39"/>
      <c r="D116" s="39">
        <f t="shared" si="24"/>
        <v>0</v>
      </c>
      <c r="E116" s="39"/>
      <c r="F116" s="39">
        <f t="shared" si="29"/>
        <v>0</v>
      </c>
      <c r="G116" s="39"/>
      <c r="H116" s="40"/>
      <c r="I116" s="41">
        <v>1</v>
      </c>
      <c r="J116" s="35">
        <f t="shared" si="26"/>
        <v>4</v>
      </c>
      <c r="K116" s="35">
        <v>2</v>
      </c>
      <c r="L116" s="35">
        <f t="shared" si="17"/>
        <v>4</v>
      </c>
      <c r="M116" s="39"/>
      <c r="N116" s="71"/>
      <c r="O116" s="35">
        <f t="shared" si="18"/>
        <v>0</v>
      </c>
      <c r="P116" s="71"/>
      <c r="Q116" s="43">
        <f t="shared" si="25"/>
        <v>0</v>
      </c>
      <c r="R116" s="71"/>
      <c r="S116" s="72"/>
      <c r="T116" s="71"/>
      <c r="U116" s="72"/>
      <c r="V116" s="71"/>
      <c r="W116" s="67"/>
      <c r="X116" s="205">
        <f t="shared" si="19"/>
        <v>8</v>
      </c>
      <c r="Y116" s="69"/>
      <c r="Z116" s="45">
        <f t="shared" si="20"/>
        <v>0</v>
      </c>
      <c r="AA116" s="69"/>
      <c r="AB116" s="49">
        <f t="shared" si="21"/>
        <v>0</v>
      </c>
      <c r="AC116" s="69"/>
      <c r="AD116" s="49">
        <f t="shared" si="22"/>
        <v>0</v>
      </c>
      <c r="AE116" s="69"/>
      <c r="AF116" s="49">
        <f t="shared" si="23"/>
        <v>0</v>
      </c>
      <c r="AG116" s="60">
        <f t="shared" si="27"/>
        <v>0</v>
      </c>
      <c r="AH116" s="61">
        <f t="shared" si="28"/>
        <v>8</v>
      </c>
    </row>
    <row r="117" spans="1:34" x14ac:dyDescent="0.15">
      <c r="A117" s="67" t="s">
        <v>162</v>
      </c>
      <c r="B117" s="163" t="s">
        <v>1248</v>
      </c>
      <c r="C117" s="39"/>
      <c r="D117" s="39">
        <f t="shared" si="24"/>
        <v>0</v>
      </c>
      <c r="E117" s="39"/>
      <c r="F117" s="39">
        <f t="shared" si="29"/>
        <v>0</v>
      </c>
      <c r="G117" s="39"/>
      <c r="H117" s="40"/>
      <c r="I117" s="41"/>
      <c r="J117" s="35"/>
      <c r="K117" s="35">
        <v>1</v>
      </c>
      <c r="L117" s="35">
        <f t="shared" si="17"/>
        <v>2</v>
      </c>
      <c r="M117" s="39"/>
      <c r="N117" s="71"/>
      <c r="O117" s="35">
        <f t="shared" si="18"/>
        <v>0</v>
      </c>
      <c r="P117" s="71"/>
      <c r="Q117" s="43">
        <f t="shared" si="25"/>
        <v>0</v>
      </c>
      <c r="R117" s="71"/>
      <c r="S117" s="72"/>
      <c r="T117" s="71"/>
      <c r="U117" s="72"/>
      <c r="V117" s="71"/>
      <c r="W117" s="67"/>
      <c r="X117" s="205">
        <f t="shared" si="19"/>
        <v>2</v>
      </c>
      <c r="Y117" s="69"/>
      <c r="Z117" s="45">
        <f t="shared" si="20"/>
        <v>0</v>
      </c>
      <c r="AA117" s="69"/>
      <c r="AB117" s="49">
        <f t="shared" si="21"/>
        <v>0</v>
      </c>
      <c r="AC117" s="69"/>
      <c r="AD117" s="49">
        <f t="shared" si="22"/>
        <v>0</v>
      </c>
      <c r="AE117" s="69"/>
      <c r="AF117" s="49">
        <f t="shared" si="23"/>
        <v>0</v>
      </c>
      <c r="AG117" s="60">
        <f t="shared" si="27"/>
        <v>0</v>
      </c>
      <c r="AH117" s="61">
        <f t="shared" si="28"/>
        <v>2</v>
      </c>
    </row>
    <row r="118" spans="1:34" s="29" customFormat="1" x14ac:dyDescent="0.15">
      <c r="A118" s="67" t="s">
        <v>163</v>
      </c>
      <c r="B118" s="166" t="s">
        <v>769</v>
      </c>
      <c r="C118" s="39"/>
      <c r="D118" s="39">
        <f t="shared" si="24"/>
        <v>0</v>
      </c>
      <c r="E118" s="39">
        <v>1</v>
      </c>
      <c r="F118" s="39">
        <f t="shared" si="29"/>
        <v>4</v>
      </c>
      <c r="G118" s="39"/>
      <c r="H118" s="40"/>
      <c r="I118" s="41">
        <v>1</v>
      </c>
      <c r="J118" s="35">
        <f t="shared" si="26"/>
        <v>4</v>
      </c>
      <c r="K118" s="35">
        <v>1</v>
      </c>
      <c r="L118" s="35">
        <f t="shared" si="17"/>
        <v>2</v>
      </c>
      <c r="M118" s="39"/>
      <c r="N118" s="71"/>
      <c r="O118" s="35">
        <f t="shared" si="18"/>
        <v>0</v>
      </c>
      <c r="P118" s="71"/>
      <c r="Q118" s="43">
        <f t="shared" si="25"/>
        <v>0</v>
      </c>
      <c r="R118" s="71"/>
      <c r="S118" s="72"/>
      <c r="T118" s="71"/>
      <c r="U118" s="72"/>
      <c r="V118" s="71"/>
      <c r="W118" s="67"/>
      <c r="X118" s="205">
        <f t="shared" si="19"/>
        <v>10</v>
      </c>
      <c r="Y118" s="70">
        <v>11.65</v>
      </c>
      <c r="Z118" s="45">
        <f t="shared" si="20"/>
        <v>23.3</v>
      </c>
      <c r="AA118" s="70">
        <v>0</v>
      </c>
      <c r="AB118" s="157">
        <f t="shared" si="21"/>
        <v>0</v>
      </c>
      <c r="AC118" s="70">
        <v>0</v>
      </c>
      <c r="AD118" s="157">
        <f t="shared" si="22"/>
        <v>0</v>
      </c>
      <c r="AE118" s="70">
        <v>0</v>
      </c>
      <c r="AF118" s="157">
        <f t="shared" si="23"/>
        <v>0</v>
      </c>
      <c r="AG118" s="60">
        <f t="shared" si="27"/>
        <v>23.3</v>
      </c>
      <c r="AH118" s="61">
        <f t="shared" si="28"/>
        <v>33.299999999999997</v>
      </c>
    </row>
    <row r="119" spans="1:34" s="29" customFormat="1" x14ac:dyDescent="0.15">
      <c r="A119" s="67" t="s">
        <v>164</v>
      </c>
      <c r="B119" s="166" t="s">
        <v>48</v>
      </c>
      <c r="C119" s="39"/>
      <c r="D119" s="39">
        <f t="shared" si="24"/>
        <v>0</v>
      </c>
      <c r="E119" s="39">
        <v>1</v>
      </c>
      <c r="F119" s="39">
        <f t="shared" si="29"/>
        <v>4</v>
      </c>
      <c r="G119" s="39"/>
      <c r="H119" s="40"/>
      <c r="I119" s="41">
        <v>2</v>
      </c>
      <c r="J119" s="35">
        <f t="shared" si="26"/>
        <v>8</v>
      </c>
      <c r="K119" s="35">
        <v>3</v>
      </c>
      <c r="L119" s="35">
        <f t="shared" si="17"/>
        <v>6</v>
      </c>
      <c r="M119" s="39"/>
      <c r="N119" s="71"/>
      <c r="O119" s="35">
        <f t="shared" si="18"/>
        <v>0</v>
      </c>
      <c r="P119" s="71"/>
      <c r="Q119" s="43">
        <f t="shared" si="25"/>
        <v>0</v>
      </c>
      <c r="R119" s="71"/>
      <c r="S119" s="72"/>
      <c r="T119" s="71"/>
      <c r="U119" s="72"/>
      <c r="V119" s="71"/>
      <c r="W119" s="67"/>
      <c r="X119" s="205">
        <f t="shared" si="19"/>
        <v>18</v>
      </c>
      <c r="Y119" s="70">
        <v>0</v>
      </c>
      <c r="Z119" s="45">
        <f t="shared" si="20"/>
        <v>0</v>
      </c>
      <c r="AA119" s="70">
        <v>0</v>
      </c>
      <c r="AB119" s="157">
        <f t="shared" si="21"/>
        <v>0</v>
      </c>
      <c r="AC119" s="70">
        <v>0</v>
      </c>
      <c r="AD119" s="157">
        <f t="shared" si="22"/>
        <v>0</v>
      </c>
      <c r="AE119" s="70">
        <v>0</v>
      </c>
      <c r="AF119" s="157">
        <f t="shared" si="23"/>
        <v>0</v>
      </c>
      <c r="AG119" s="60">
        <f t="shared" si="27"/>
        <v>0</v>
      </c>
      <c r="AH119" s="61">
        <f t="shared" si="28"/>
        <v>18</v>
      </c>
    </row>
    <row r="120" spans="1:34" ht="16.5" customHeight="1" x14ac:dyDescent="0.15">
      <c r="A120" s="67" t="s">
        <v>165</v>
      </c>
      <c r="B120" s="163" t="s">
        <v>1249</v>
      </c>
      <c r="C120" s="39"/>
      <c r="D120" s="39">
        <f t="shared" si="24"/>
        <v>0</v>
      </c>
      <c r="E120" s="39"/>
      <c r="F120" s="39">
        <f t="shared" si="29"/>
        <v>0</v>
      </c>
      <c r="G120" s="39"/>
      <c r="H120" s="40"/>
      <c r="I120" s="41">
        <v>2</v>
      </c>
      <c r="J120" s="35">
        <f t="shared" si="26"/>
        <v>8</v>
      </c>
      <c r="K120" s="35">
        <v>2</v>
      </c>
      <c r="L120" s="35">
        <f t="shared" si="17"/>
        <v>4</v>
      </c>
      <c r="M120" s="39"/>
      <c r="N120" s="71"/>
      <c r="O120" s="35">
        <f t="shared" si="18"/>
        <v>0</v>
      </c>
      <c r="P120" s="74"/>
      <c r="Q120" s="43">
        <f t="shared" si="25"/>
        <v>0</v>
      </c>
      <c r="R120" s="71"/>
      <c r="S120" s="72"/>
      <c r="T120" s="71"/>
      <c r="U120" s="72"/>
      <c r="V120" s="71"/>
      <c r="W120" s="67"/>
      <c r="X120" s="205">
        <f t="shared" si="19"/>
        <v>12</v>
      </c>
      <c r="Y120" s="69"/>
      <c r="Z120" s="45">
        <f t="shared" si="20"/>
        <v>0</v>
      </c>
      <c r="AA120" s="69"/>
      <c r="AB120" s="49">
        <f t="shared" si="21"/>
        <v>0</v>
      </c>
      <c r="AC120" s="69"/>
      <c r="AD120" s="49">
        <f t="shared" si="22"/>
        <v>0</v>
      </c>
      <c r="AE120" s="69"/>
      <c r="AF120" s="49">
        <f t="shared" si="23"/>
        <v>0</v>
      </c>
      <c r="AG120" s="60">
        <f t="shared" si="27"/>
        <v>0</v>
      </c>
      <c r="AH120" s="61">
        <f t="shared" si="28"/>
        <v>12</v>
      </c>
    </row>
    <row r="121" spans="1:34" ht="14.25" x14ac:dyDescent="0.15">
      <c r="A121" s="67" t="s">
        <v>166</v>
      </c>
      <c r="B121" s="163" t="s">
        <v>772</v>
      </c>
      <c r="C121" s="39">
        <v>5</v>
      </c>
      <c r="D121" s="39">
        <f t="shared" si="24"/>
        <v>5</v>
      </c>
      <c r="E121" s="39">
        <v>2</v>
      </c>
      <c r="F121" s="39">
        <f t="shared" si="29"/>
        <v>8</v>
      </c>
      <c r="G121" s="39"/>
      <c r="H121" s="40"/>
      <c r="I121" s="41">
        <v>3</v>
      </c>
      <c r="J121" s="35">
        <f t="shared" si="26"/>
        <v>12</v>
      </c>
      <c r="K121" s="35">
        <v>2</v>
      </c>
      <c r="L121" s="35">
        <f t="shared" si="17"/>
        <v>4</v>
      </c>
      <c r="M121" s="39"/>
      <c r="N121" s="74"/>
      <c r="O121" s="35">
        <f t="shared" si="18"/>
        <v>0</v>
      </c>
      <c r="P121" s="74"/>
      <c r="Q121" s="43">
        <f t="shared" si="25"/>
        <v>0</v>
      </c>
      <c r="R121" s="71"/>
      <c r="S121" s="72"/>
      <c r="T121" s="71"/>
      <c r="U121" s="72"/>
      <c r="V121" s="71"/>
      <c r="W121" s="67"/>
      <c r="X121" s="205">
        <f t="shared" si="19"/>
        <v>29</v>
      </c>
      <c r="Y121" s="69">
        <v>0</v>
      </c>
      <c r="Z121" s="45">
        <f t="shared" si="20"/>
        <v>0</v>
      </c>
      <c r="AA121" s="69">
        <v>0</v>
      </c>
      <c r="AB121" s="49">
        <f t="shared" si="21"/>
        <v>0</v>
      </c>
      <c r="AC121" s="69">
        <v>0</v>
      </c>
      <c r="AD121" s="49">
        <f t="shared" si="22"/>
        <v>0</v>
      </c>
      <c r="AE121" s="69">
        <v>4</v>
      </c>
      <c r="AF121" s="49">
        <f t="shared" si="23"/>
        <v>4</v>
      </c>
      <c r="AG121" s="60">
        <f t="shared" si="27"/>
        <v>4</v>
      </c>
      <c r="AH121" s="61">
        <f t="shared" si="28"/>
        <v>33</v>
      </c>
    </row>
    <row r="122" spans="1:34" ht="14.25" x14ac:dyDescent="0.15">
      <c r="A122" s="67" t="s">
        <v>167</v>
      </c>
      <c r="B122" s="163" t="s">
        <v>780</v>
      </c>
      <c r="C122" s="39"/>
      <c r="D122" s="39">
        <f t="shared" si="24"/>
        <v>0</v>
      </c>
      <c r="E122" s="39">
        <v>2</v>
      </c>
      <c r="F122" s="39">
        <f t="shared" si="29"/>
        <v>8</v>
      </c>
      <c r="G122" s="39"/>
      <c r="H122" s="40"/>
      <c r="I122" s="41"/>
      <c r="J122" s="35">
        <f t="shared" si="26"/>
        <v>0</v>
      </c>
      <c r="K122" s="35">
        <v>3</v>
      </c>
      <c r="L122" s="35">
        <f t="shared" si="17"/>
        <v>6</v>
      </c>
      <c r="M122" s="39"/>
      <c r="N122" s="74"/>
      <c r="O122" s="35">
        <f t="shared" si="18"/>
        <v>0</v>
      </c>
      <c r="P122" s="74"/>
      <c r="Q122" s="43">
        <f t="shared" si="25"/>
        <v>0</v>
      </c>
      <c r="R122" s="71"/>
      <c r="S122" s="72"/>
      <c r="T122" s="71"/>
      <c r="U122" s="72"/>
      <c r="V122" s="71"/>
      <c r="W122" s="67"/>
      <c r="X122" s="205">
        <f t="shared" si="19"/>
        <v>14</v>
      </c>
      <c r="Y122" s="69">
        <v>0</v>
      </c>
      <c r="Z122" s="45">
        <f t="shared" si="20"/>
        <v>0</v>
      </c>
      <c r="AA122" s="69">
        <v>0</v>
      </c>
      <c r="AB122" s="49">
        <f t="shared" si="21"/>
        <v>0</v>
      </c>
      <c r="AC122" s="69">
        <v>0</v>
      </c>
      <c r="AD122" s="49">
        <f t="shared" si="22"/>
        <v>0</v>
      </c>
      <c r="AE122" s="69">
        <v>2</v>
      </c>
      <c r="AF122" s="49">
        <f t="shared" si="23"/>
        <v>2</v>
      </c>
      <c r="AG122" s="60">
        <f t="shared" si="27"/>
        <v>2</v>
      </c>
      <c r="AH122" s="61">
        <f t="shared" si="28"/>
        <v>16</v>
      </c>
    </row>
    <row r="123" spans="1:34" ht="14.25" x14ac:dyDescent="0.15">
      <c r="A123" s="67" t="s">
        <v>168</v>
      </c>
      <c r="B123" s="163" t="s">
        <v>53</v>
      </c>
      <c r="C123" s="39"/>
      <c r="D123" s="39">
        <f t="shared" si="24"/>
        <v>0</v>
      </c>
      <c r="E123" s="39"/>
      <c r="F123" s="39">
        <f t="shared" si="29"/>
        <v>0</v>
      </c>
      <c r="G123" s="39"/>
      <c r="H123" s="40"/>
      <c r="I123" s="41">
        <v>1</v>
      </c>
      <c r="J123" s="35">
        <f t="shared" si="26"/>
        <v>4</v>
      </c>
      <c r="K123" s="35"/>
      <c r="L123" s="35">
        <f t="shared" si="17"/>
        <v>0</v>
      </c>
      <c r="M123" s="39"/>
      <c r="N123" s="74"/>
      <c r="O123" s="35">
        <f t="shared" si="18"/>
        <v>0</v>
      </c>
      <c r="P123" s="74"/>
      <c r="Q123" s="43">
        <f t="shared" si="25"/>
        <v>0</v>
      </c>
      <c r="R123" s="71"/>
      <c r="S123" s="72"/>
      <c r="T123" s="71"/>
      <c r="U123" s="72"/>
      <c r="V123" s="71"/>
      <c r="W123" s="67"/>
      <c r="X123" s="205">
        <f t="shared" si="19"/>
        <v>4</v>
      </c>
      <c r="Y123" s="69">
        <v>15</v>
      </c>
      <c r="Z123" s="45">
        <f t="shared" si="20"/>
        <v>30</v>
      </c>
      <c r="AA123" s="69">
        <v>0</v>
      </c>
      <c r="AB123" s="49">
        <f t="shared" si="21"/>
        <v>0</v>
      </c>
      <c r="AC123" s="69">
        <v>0</v>
      </c>
      <c r="AD123" s="49">
        <f t="shared" si="22"/>
        <v>0</v>
      </c>
      <c r="AE123" s="69">
        <v>0</v>
      </c>
      <c r="AF123" s="49">
        <f t="shared" si="23"/>
        <v>0</v>
      </c>
      <c r="AG123" s="60">
        <f t="shared" si="27"/>
        <v>30</v>
      </c>
      <c r="AH123" s="61">
        <f t="shared" si="28"/>
        <v>34</v>
      </c>
    </row>
    <row r="124" spans="1:34" ht="14.25" x14ac:dyDescent="0.15">
      <c r="A124" s="67" t="s">
        <v>169</v>
      </c>
      <c r="B124" s="163" t="s">
        <v>785</v>
      </c>
      <c r="C124" s="39"/>
      <c r="D124" s="39">
        <f t="shared" si="24"/>
        <v>0</v>
      </c>
      <c r="E124" s="39"/>
      <c r="F124" s="39">
        <f t="shared" si="29"/>
        <v>0</v>
      </c>
      <c r="G124" s="39"/>
      <c r="H124" s="40"/>
      <c r="I124" s="41">
        <v>1</v>
      </c>
      <c r="J124" s="35">
        <f t="shared" si="26"/>
        <v>4</v>
      </c>
      <c r="K124" s="35"/>
      <c r="L124" s="35">
        <f t="shared" si="17"/>
        <v>0</v>
      </c>
      <c r="M124" s="39"/>
      <c r="N124" s="74"/>
      <c r="O124" s="35">
        <f t="shared" si="18"/>
        <v>0</v>
      </c>
      <c r="P124" s="74"/>
      <c r="Q124" s="43">
        <f t="shared" si="25"/>
        <v>0</v>
      </c>
      <c r="R124" s="71"/>
      <c r="S124" s="72"/>
      <c r="T124" s="71"/>
      <c r="U124" s="72"/>
      <c r="V124" s="71"/>
      <c r="W124" s="67"/>
      <c r="X124" s="205">
        <f t="shared" si="19"/>
        <v>4</v>
      </c>
      <c r="Y124" s="69">
        <v>67.739999999999995</v>
      </c>
      <c r="Z124" s="45">
        <f t="shared" si="20"/>
        <v>135.47999999999999</v>
      </c>
      <c r="AA124" s="69">
        <v>0</v>
      </c>
      <c r="AB124" s="49">
        <f t="shared" si="21"/>
        <v>0</v>
      </c>
      <c r="AC124" s="69">
        <v>0</v>
      </c>
      <c r="AD124" s="49">
        <f t="shared" si="22"/>
        <v>0</v>
      </c>
      <c r="AE124" s="69">
        <v>0.3</v>
      </c>
      <c r="AF124" s="49">
        <f t="shared" si="23"/>
        <v>0.3</v>
      </c>
      <c r="AG124" s="60">
        <f t="shared" si="27"/>
        <v>135.78</v>
      </c>
      <c r="AH124" s="61">
        <f t="shared" si="28"/>
        <v>139.78</v>
      </c>
    </row>
    <row r="125" spans="1:34" ht="14.25" x14ac:dyDescent="0.15">
      <c r="A125" s="67" t="s">
        <v>170</v>
      </c>
      <c r="B125" s="163" t="s">
        <v>1251</v>
      </c>
      <c r="C125" s="39"/>
      <c r="D125" s="39">
        <f t="shared" si="24"/>
        <v>0</v>
      </c>
      <c r="E125" s="39"/>
      <c r="F125" s="39">
        <f t="shared" si="29"/>
        <v>0</v>
      </c>
      <c r="G125" s="39"/>
      <c r="H125" s="40"/>
      <c r="I125" s="41"/>
      <c r="J125" s="35"/>
      <c r="K125" s="35">
        <v>3</v>
      </c>
      <c r="L125" s="35">
        <f t="shared" si="17"/>
        <v>6</v>
      </c>
      <c r="M125" s="39"/>
      <c r="N125" s="74"/>
      <c r="O125" s="35">
        <f t="shared" si="18"/>
        <v>0</v>
      </c>
      <c r="P125" s="74"/>
      <c r="Q125" s="43">
        <f t="shared" si="25"/>
        <v>0</v>
      </c>
      <c r="R125" s="71"/>
      <c r="S125" s="72"/>
      <c r="T125" s="71"/>
      <c r="U125" s="72"/>
      <c r="V125" s="71"/>
      <c r="W125" s="67"/>
      <c r="X125" s="205">
        <f t="shared" si="19"/>
        <v>6</v>
      </c>
      <c r="Y125" s="69"/>
      <c r="Z125" s="45">
        <f t="shared" si="20"/>
        <v>0</v>
      </c>
      <c r="AA125" s="69"/>
      <c r="AB125" s="49">
        <f t="shared" si="21"/>
        <v>0</v>
      </c>
      <c r="AC125" s="69"/>
      <c r="AD125" s="49">
        <f t="shared" si="22"/>
        <v>0</v>
      </c>
      <c r="AE125" s="69"/>
      <c r="AF125" s="49">
        <f t="shared" si="23"/>
        <v>0</v>
      </c>
      <c r="AG125" s="60">
        <f t="shared" si="27"/>
        <v>0</v>
      </c>
      <c r="AH125" s="61">
        <f t="shared" si="28"/>
        <v>6</v>
      </c>
    </row>
    <row r="126" spans="1:34" x14ac:dyDescent="0.15">
      <c r="A126" s="67" t="s">
        <v>171</v>
      </c>
      <c r="B126" s="163" t="s">
        <v>791</v>
      </c>
      <c r="C126" s="39"/>
      <c r="D126" s="39">
        <f t="shared" si="24"/>
        <v>0</v>
      </c>
      <c r="E126" s="39"/>
      <c r="F126" s="39">
        <f t="shared" si="29"/>
        <v>0</v>
      </c>
      <c r="G126" s="39"/>
      <c r="H126" s="40"/>
      <c r="I126" s="41">
        <v>3</v>
      </c>
      <c r="J126" s="35">
        <f t="shared" si="26"/>
        <v>12</v>
      </c>
      <c r="K126" s="35"/>
      <c r="L126" s="35">
        <f t="shared" si="17"/>
        <v>0</v>
      </c>
      <c r="M126" s="39"/>
      <c r="N126" s="71"/>
      <c r="O126" s="35">
        <f t="shared" si="18"/>
        <v>0</v>
      </c>
      <c r="P126" s="71"/>
      <c r="Q126" s="43">
        <f t="shared" si="25"/>
        <v>0</v>
      </c>
      <c r="R126" s="71"/>
      <c r="S126" s="72"/>
      <c r="T126" s="71"/>
      <c r="U126" s="72"/>
      <c r="V126" s="71"/>
      <c r="W126" s="67"/>
      <c r="X126" s="205">
        <f t="shared" si="19"/>
        <v>12</v>
      </c>
      <c r="Y126" s="69">
        <v>3.11</v>
      </c>
      <c r="Z126" s="45">
        <f t="shared" si="20"/>
        <v>6.22</v>
      </c>
      <c r="AA126" s="69">
        <v>0</v>
      </c>
      <c r="AB126" s="49">
        <f t="shared" si="21"/>
        <v>0</v>
      </c>
      <c r="AC126" s="69">
        <v>0</v>
      </c>
      <c r="AD126" s="49">
        <f t="shared" si="22"/>
        <v>0</v>
      </c>
      <c r="AE126" s="69">
        <v>0</v>
      </c>
      <c r="AF126" s="49">
        <f t="shared" si="23"/>
        <v>0</v>
      </c>
      <c r="AG126" s="60">
        <f t="shared" si="27"/>
        <v>6.22</v>
      </c>
      <c r="AH126" s="61">
        <f t="shared" si="28"/>
        <v>18.22</v>
      </c>
    </row>
    <row r="127" spans="1:34" ht="14.25" x14ac:dyDescent="0.15">
      <c r="A127" s="67" t="s">
        <v>172</v>
      </c>
      <c r="B127" s="163" t="s">
        <v>794</v>
      </c>
      <c r="C127" s="39"/>
      <c r="D127" s="39">
        <f t="shared" si="24"/>
        <v>0</v>
      </c>
      <c r="E127" s="39"/>
      <c r="F127" s="39">
        <f t="shared" si="29"/>
        <v>0</v>
      </c>
      <c r="G127" s="39"/>
      <c r="H127" s="40"/>
      <c r="I127" s="41">
        <v>4</v>
      </c>
      <c r="J127" s="35">
        <f t="shared" si="26"/>
        <v>16</v>
      </c>
      <c r="K127" s="35">
        <v>1</v>
      </c>
      <c r="L127" s="35">
        <f t="shared" si="17"/>
        <v>2</v>
      </c>
      <c r="M127" s="39">
        <v>1</v>
      </c>
      <c r="N127" s="74"/>
      <c r="O127" s="35">
        <f t="shared" si="18"/>
        <v>0</v>
      </c>
      <c r="P127" s="74"/>
      <c r="Q127" s="43">
        <f t="shared" si="25"/>
        <v>0</v>
      </c>
      <c r="R127" s="71"/>
      <c r="S127" s="72"/>
      <c r="T127" s="71"/>
      <c r="U127" s="72"/>
      <c r="V127" s="71">
        <v>5</v>
      </c>
      <c r="W127" s="67">
        <v>1</v>
      </c>
      <c r="X127" s="205">
        <f t="shared" si="19"/>
        <v>19</v>
      </c>
      <c r="Y127" s="69">
        <v>16.38</v>
      </c>
      <c r="Z127" s="45">
        <f t="shared" si="20"/>
        <v>32.76</v>
      </c>
      <c r="AA127" s="69">
        <v>0</v>
      </c>
      <c r="AB127" s="49">
        <f t="shared" si="21"/>
        <v>0</v>
      </c>
      <c r="AC127" s="69">
        <v>0</v>
      </c>
      <c r="AD127" s="49">
        <f t="shared" si="22"/>
        <v>0</v>
      </c>
      <c r="AE127" s="69">
        <v>0</v>
      </c>
      <c r="AF127" s="49">
        <f t="shared" si="23"/>
        <v>0</v>
      </c>
      <c r="AG127" s="60">
        <f t="shared" si="27"/>
        <v>32.76</v>
      </c>
      <c r="AH127" s="61">
        <f t="shared" si="28"/>
        <v>51.76</v>
      </c>
    </row>
    <row r="128" spans="1:34" x14ac:dyDescent="0.15">
      <c r="A128" s="67" t="s">
        <v>173</v>
      </c>
      <c r="B128" s="163" t="s">
        <v>797</v>
      </c>
      <c r="C128" s="39"/>
      <c r="D128" s="39">
        <f t="shared" si="24"/>
        <v>0</v>
      </c>
      <c r="E128" s="39"/>
      <c r="F128" s="39">
        <f t="shared" ref="F128:F158" si="47">E128*4</f>
        <v>0</v>
      </c>
      <c r="G128" s="39"/>
      <c r="H128" s="40"/>
      <c r="I128" s="41">
        <v>3</v>
      </c>
      <c r="J128" s="35">
        <f t="shared" si="26"/>
        <v>12</v>
      </c>
      <c r="K128" s="35"/>
      <c r="L128" s="35">
        <f t="shared" si="17"/>
        <v>0</v>
      </c>
      <c r="M128" s="39"/>
      <c r="N128" s="71"/>
      <c r="O128" s="35">
        <f t="shared" si="18"/>
        <v>0</v>
      </c>
      <c r="P128" s="71"/>
      <c r="Q128" s="43">
        <f t="shared" si="25"/>
        <v>0</v>
      </c>
      <c r="R128" s="71"/>
      <c r="S128" s="72"/>
      <c r="T128" s="71"/>
      <c r="U128" s="72"/>
      <c r="V128" s="71"/>
      <c r="W128" s="67"/>
      <c r="X128" s="205">
        <f t="shared" si="19"/>
        <v>12</v>
      </c>
      <c r="Y128" s="69">
        <v>14.379999999999999</v>
      </c>
      <c r="Z128" s="45">
        <f t="shared" si="20"/>
        <v>28.759999999999998</v>
      </c>
      <c r="AA128" s="69">
        <v>0</v>
      </c>
      <c r="AB128" s="49">
        <f t="shared" si="21"/>
        <v>0</v>
      </c>
      <c r="AC128" s="69">
        <v>15</v>
      </c>
      <c r="AD128" s="49">
        <f t="shared" si="22"/>
        <v>18</v>
      </c>
      <c r="AE128" s="69">
        <v>0</v>
      </c>
      <c r="AF128" s="49">
        <f t="shared" si="23"/>
        <v>0</v>
      </c>
      <c r="AG128" s="60">
        <f t="shared" si="27"/>
        <v>46.76</v>
      </c>
      <c r="AH128" s="61">
        <f t="shared" si="28"/>
        <v>58.76</v>
      </c>
    </row>
    <row r="129" spans="1:34" x14ac:dyDescent="0.15">
      <c r="A129" s="67" t="s">
        <v>174</v>
      </c>
      <c r="B129" s="163" t="s">
        <v>807</v>
      </c>
      <c r="C129" s="39"/>
      <c r="D129" s="39">
        <f t="shared" si="24"/>
        <v>0</v>
      </c>
      <c r="E129" s="39"/>
      <c r="F129" s="39">
        <f t="shared" si="47"/>
        <v>0</v>
      </c>
      <c r="G129" s="39"/>
      <c r="H129" s="40"/>
      <c r="I129" s="41">
        <v>2</v>
      </c>
      <c r="J129" s="35">
        <f t="shared" si="26"/>
        <v>8</v>
      </c>
      <c r="K129" s="35"/>
      <c r="L129" s="35">
        <f t="shared" si="17"/>
        <v>0</v>
      </c>
      <c r="M129" s="39"/>
      <c r="N129" s="71"/>
      <c r="O129" s="35">
        <f t="shared" si="18"/>
        <v>0</v>
      </c>
      <c r="P129" s="71"/>
      <c r="Q129" s="43">
        <f t="shared" si="25"/>
        <v>0</v>
      </c>
      <c r="R129" s="71"/>
      <c r="S129" s="72"/>
      <c r="T129" s="71"/>
      <c r="U129" s="72"/>
      <c r="V129" s="71"/>
      <c r="W129" s="67"/>
      <c r="X129" s="205">
        <f t="shared" si="19"/>
        <v>8</v>
      </c>
      <c r="Y129" s="69">
        <v>0</v>
      </c>
      <c r="Z129" s="45">
        <f t="shared" si="20"/>
        <v>0</v>
      </c>
      <c r="AA129" s="69">
        <v>0</v>
      </c>
      <c r="AB129" s="49">
        <f t="shared" si="21"/>
        <v>0</v>
      </c>
      <c r="AC129" s="69">
        <v>0</v>
      </c>
      <c r="AD129" s="49">
        <f t="shared" si="22"/>
        <v>0</v>
      </c>
      <c r="AE129" s="69">
        <v>20</v>
      </c>
      <c r="AF129" s="49">
        <f t="shared" si="23"/>
        <v>20</v>
      </c>
      <c r="AG129" s="60">
        <f t="shared" si="27"/>
        <v>20</v>
      </c>
      <c r="AH129" s="61">
        <f t="shared" si="28"/>
        <v>28</v>
      </c>
    </row>
    <row r="130" spans="1:34" x14ac:dyDescent="0.15">
      <c r="A130" s="67" t="s">
        <v>175</v>
      </c>
      <c r="B130" s="163" t="s">
        <v>1252</v>
      </c>
      <c r="C130" s="39"/>
      <c r="D130" s="39">
        <f t="shared" si="24"/>
        <v>0</v>
      </c>
      <c r="E130" s="39"/>
      <c r="F130" s="39">
        <f t="shared" si="47"/>
        <v>0</v>
      </c>
      <c r="G130" s="39"/>
      <c r="H130" s="40"/>
      <c r="I130" s="41">
        <v>2</v>
      </c>
      <c r="J130" s="35">
        <f t="shared" si="26"/>
        <v>8</v>
      </c>
      <c r="K130" s="35">
        <v>1</v>
      </c>
      <c r="L130" s="35">
        <f t="shared" ref="L130:L189" si="48">K130*2</f>
        <v>2</v>
      </c>
      <c r="M130" s="39"/>
      <c r="N130" s="71"/>
      <c r="O130" s="35">
        <f t="shared" si="18"/>
        <v>0</v>
      </c>
      <c r="P130" s="71"/>
      <c r="Q130" s="43">
        <f t="shared" si="25"/>
        <v>0</v>
      </c>
      <c r="R130" s="71"/>
      <c r="S130" s="72"/>
      <c r="T130" s="71"/>
      <c r="U130" s="72"/>
      <c r="V130" s="71"/>
      <c r="W130" s="67"/>
      <c r="X130" s="205">
        <f t="shared" si="19"/>
        <v>10</v>
      </c>
      <c r="Y130" s="69"/>
      <c r="Z130" s="45">
        <f t="shared" si="20"/>
        <v>0</v>
      </c>
      <c r="AA130" s="69"/>
      <c r="AB130" s="49">
        <f t="shared" si="21"/>
        <v>0</v>
      </c>
      <c r="AC130" s="69"/>
      <c r="AD130" s="49">
        <f t="shared" si="22"/>
        <v>0</v>
      </c>
      <c r="AE130" s="69"/>
      <c r="AF130" s="49">
        <f t="shared" si="23"/>
        <v>0</v>
      </c>
      <c r="AG130" s="60">
        <f t="shared" si="27"/>
        <v>0</v>
      </c>
      <c r="AH130" s="61">
        <f t="shared" si="28"/>
        <v>10</v>
      </c>
    </row>
    <row r="131" spans="1:34" x14ac:dyDescent="0.15">
      <c r="A131" s="67" t="s">
        <v>176</v>
      </c>
      <c r="B131" s="163" t="s">
        <v>52</v>
      </c>
      <c r="C131" s="39"/>
      <c r="D131" s="39">
        <f t="shared" si="24"/>
        <v>0</v>
      </c>
      <c r="E131" s="39"/>
      <c r="F131" s="39">
        <f t="shared" si="47"/>
        <v>0</v>
      </c>
      <c r="G131" s="39"/>
      <c r="H131" s="40"/>
      <c r="I131" s="41">
        <v>1</v>
      </c>
      <c r="J131" s="35">
        <f t="shared" si="26"/>
        <v>4</v>
      </c>
      <c r="K131" s="35"/>
      <c r="L131" s="35">
        <f t="shared" si="48"/>
        <v>0</v>
      </c>
      <c r="M131" s="39"/>
      <c r="N131" s="71"/>
      <c r="O131" s="35">
        <f t="shared" ref="O131:O191" si="49">N131*2</f>
        <v>0</v>
      </c>
      <c r="P131" s="71"/>
      <c r="Q131" s="43">
        <f t="shared" si="25"/>
        <v>0</v>
      </c>
      <c r="R131" s="76"/>
      <c r="S131" s="72"/>
      <c r="T131" s="71"/>
      <c r="U131" s="72"/>
      <c r="V131" s="71"/>
      <c r="W131" s="67"/>
      <c r="X131" s="205">
        <f t="shared" ref="X131:X194" si="50">W131+U131+S131+Q131+O131+L131+J131+H131+F131+D131</f>
        <v>4</v>
      </c>
      <c r="Y131" s="69">
        <v>15</v>
      </c>
      <c r="Z131" s="45">
        <f t="shared" ref="Z131:Z191" si="51">Y131*2</f>
        <v>30</v>
      </c>
      <c r="AA131" s="69">
        <v>0</v>
      </c>
      <c r="AB131" s="49">
        <f t="shared" ref="AB131:AB191" si="52">AA131*4/3</f>
        <v>0</v>
      </c>
      <c r="AC131" s="69">
        <v>0</v>
      </c>
      <c r="AD131" s="49">
        <f t="shared" ref="AD131:AD191" si="53">AC131*6/5</f>
        <v>0</v>
      </c>
      <c r="AE131" s="69">
        <v>0</v>
      </c>
      <c r="AF131" s="49">
        <f t="shared" ref="AF131:AF191" si="54">AE131</f>
        <v>0</v>
      </c>
      <c r="AG131" s="60">
        <f t="shared" si="27"/>
        <v>30</v>
      </c>
      <c r="AH131" s="61">
        <f t="shared" si="28"/>
        <v>34</v>
      </c>
    </row>
    <row r="132" spans="1:34" x14ac:dyDescent="0.15">
      <c r="A132" s="67" t="s">
        <v>813</v>
      </c>
      <c r="B132" s="165" t="s">
        <v>2248</v>
      </c>
      <c r="C132" s="39"/>
      <c r="D132" s="39">
        <f t="shared" ref="D132:D195" si="55">C132</f>
        <v>0</v>
      </c>
      <c r="E132" s="39"/>
      <c r="F132" s="39">
        <f t="shared" si="47"/>
        <v>0</v>
      </c>
      <c r="G132" s="39"/>
      <c r="H132" s="40"/>
      <c r="I132" s="41"/>
      <c r="J132" s="35">
        <f t="shared" si="26"/>
        <v>0</v>
      </c>
      <c r="K132" s="35"/>
      <c r="L132" s="35">
        <f t="shared" si="48"/>
        <v>0</v>
      </c>
      <c r="M132" s="39"/>
      <c r="N132" s="71"/>
      <c r="O132" s="35">
        <f t="shared" si="49"/>
        <v>0</v>
      </c>
      <c r="P132" s="71"/>
      <c r="Q132" s="43">
        <f t="shared" ref="Q132:Q195" si="56">P132</f>
        <v>0</v>
      </c>
      <c r="R132" s="71"/>
      <c r="S132" s="72"/>
      <c r="T132" s="71"/>
      <c r="U132" s="72"/>
      <c r="V132" s="71"/>
      <c r="W132" s="67"/>
      <c r="X132" s="205">
        <f t="shared" si="50"/>
        <v>0</v>
      </c>
      <c r="Y132" s="69">
        <v>12.31</v>
      </c>
      <c r="Z132" s="45">
        <f t="shared" si="51"/>
        <v>24.62</v>
      </c>
      <c r="AA132" s="69">
        <v>0</v>
      </c>
      <c r="AB132" s="49">
        <f t="shared" si="52"/>
        <v>0</v>
      </c>
      <c r="AC132" s="69">
        <v>0</v>
      </c>
      <c r="AD132" s="49">
        <f t="shared" si="53"/>
        <v>0</v>
      </c>
      <c r="AE132" s="69">
        <v>0</v>
      </c>
      <c r="AF132" s="49">
        <f t="shared" si="54"/>
        <v>0</v>
      </c>
      <c r="AG132" s="60">
        <f t="shared" si="27"/>
        <v>24.62</v>
      </c>
      <c r="AH132" s="61">
        <f t="shared" si="28"/>
        <v>24.62</v>
      </c>
    </row>
    <row r="133" spans="1:34" x14ac:dyDescent="0.15">
      <c r="A133" s="67" t="s">
        <v>177</v>
      </c>
      <c r="B133" s="163" t="s">
        <v>817</v>
      </c>
      <c r="C133" s="39"/>
      <c r="D133" s="39">
        <f t="shared" si="55"/>
        <v>0</v>
      </c>
      <c r="E133" s="39"/>
      <c r="F133" s="39">
        <f t="shared" si="47"/>
        <v>0</v>
      </c>
      <c r="G133" s="39"/>
      <c r="H133" s="40"/>
      <c r="I133" s="41">
        <v>4</v>
      </c>
      <c r="J133" s="35">
        <f t="shared" si="26"/>
        <v>16</v>
      </c>
      <c r="K133" s="35"/>
      <c r="L133" s="35">
        <f t="shared" si="48"/>
        <v>0</v>
      </c>
      <c r="M133" s="39"/>
      <c r="N133" s="71"/>
      <c r="O133" s="35">
        <f t="shared" si="49"/>
        <v>0</v>
      </c>
      <c r="P133" s="71"/>
      <c r="Q133" s="43">
        <f t="shared" si="56"/>
        <v>0</v>
      </c>
      <c r="R133" s="71"/>
      <c r="S133" s="72"/>
      <c r="T133" s="71"/>
      <c r="U133" s="72"/>
      <c r="V133" s="71"/>
      <c r="W133" s="67"/>
      <c r="X133" s="205">
        <f t="shared" si="50"/>
        <v>16</v>
      </c>
      <c r="Y133" s="69">
        <v>12.58</v>
      </c>
      <c r="Z133" s="45">
        <f t="shared" si="51"/>
        <v>25.16</v>
      </c>
      <c r="AA133" s="69">
        <v>0</v>
      </c>
      <c r="AB133" s="49">
        <f t="shared" si="52"/>
        <v>0</v>
      </c>
      <c r="AC133" s="69">
        <v>0</v>
      </c>
      <c r="AD133" s="49">
        <f t="shared" si="53"/>
        <v>0</v>
      </c>
      <c r="AE133" s="69">
        <v>0</v>
      </c>
      <c r="AF133" s="49">
        <f t="shared" si="54"/>
        <v>0</v>
      </c>
      <c r="AG133" s="60">
        <f t="shared" si="27"/>
        <v>25.16</v>
      </c>
      <c r="AH133" s="61">
        <f t="shared" si="28"/>
        <v>41.16</v>
      </c>
    </row>
    <row r="134" spans="1:34" x14ac:dyDescent="0.15">
      <c r="A134" s="67" t="s">
        <v>178</v>
      </c>
      <c r="B134" s="163" t="s">
        <v>820</v>
      </c>
      <c r="C134" s="39"/>
      <c r="D134" s="39">
        <f t="shared" si="55"/>
        <v>0</v>
      </c>
      <c r="E134" s="39"/>
      <c r="F134" s="39">
        <f t="shared" si="47"/>
        <v>0</v>
      </c>
      <c r="G134" s="39"/>
      <c r="H134" s="40"/>
      <c r="I134" s="41"/>
      <c r="J134" s="35">
        <f t="shared" si="26"/>
        <v>0</v>
      </c>
      <c r="K134" s="35"/>
      <c r="L134" s="35">
        <f t="shared" si="48"/>
        <v>0</v>
      </c>
      <c r="M134" s="39"/>
      <c r="N134" s="71"/>
      <c r="O134" s="35">
        <f t="shared" si="49"/>
        <v>0</v>
      </c>
      <c r="P134" s="71"/>
      <c r="Q134" s="43">
        <f t="shared" si="56"/>
        <v>0</v>
      </c>
      <c r="R134" s="71"/>
      <c r="S134" s="72"/>
      <c r="T134" s="71"/>
      <c r="U134" s="72"/>
      <c r="V134" s="71"/>
      <c r="W134" s="67"/>
      <c r="X134" s="205">
        <f t="shared" si="50"/>
        <v>0</v>
      </c>
      <c r="Y134" s="69">
        <v>0</v>
      </c>
      <c r="Z134" s="45">
        <f t="shared" si="51"/>
        <v>0</v>
      </c>
      <c r="AA134" s="69">
        <v>8</v>
      </c>
      <c r="AB134" s="49">
        <f t="shared" si="52"/>
        <v>10.666666666666666</v>
      </c>
      <c r="AC134" s="69">
        <v>0</v>
      </c>
      <c r="AD134" s="49">
        <f t="shared" si="53"/>
        <v>0</v>
      </c>
      <c r="AE134" s="69">
        <v>0</v>
      </c>
      <c r="AF134" s="49">
        <f t="shared" si="54"/>
        <v>0</v>
      </c>
      <c r="AG134" s="60">
        <f t="shared" si="27"/>
        <v>10.666666666666666</v>
      </c>
      <c r="AH134" s="61">
        <f t="shared" si="28"/>
        <v>10.666666666666666</v>
      </c>
    </row>
    <row r="135" spans="1:34" x14ac:dyDescent="0.15">
      <c r="A135" s="67" t="s">
        <v>179</v>
      </c>
      <c r="B135" s="163" t="s">
        <v>823</v>
      </c>
      <c r="C135" s="39"/>
      <c r="D135" s="39">
        <f t="shared" si="55"/>
        <v>0</v>
      </c>
      <c r="E135" s="39">
        <v>1</v>
      </c>
      <c r="F135" s="39">
        <f t="shared" si="47"/>
        <v>4</v>
      </c>
      <c r="G135" s="39"/>
      <c r="H135" s="40"/>
      <c r="I135" s="41">
        <v>3</v>
      </c>
      <c r="J135" s="35">
        <f t="shared" si="26"/>
        <v>12</v>
      </c>
      <c r="K135" s="35"/>
      <c r="L135" s="35">
        <f t="shared" si="48"/>
        <v>0</v>
      </c>
      <c r="M135" s="39"/>
      <c r="N135" s="71"/>
      <c r="O135" s="35">
        <f t="shared" si="49"/>
        <v>0</v>
      </c>
      <c r="P135" s="71">
        <v>1</v>
      </c>
      <c r="Q135" s="43">
        <f t="shared" si="56"/>
        <v>1</v>
      </c>
      <c r="R135" s="71"/>
      <c r="S135" s="72"/>
      <c r="T135" s="71"/>
      <c r="U135" s="72"/>
      <c r="V135" s="71"/>
      <c r="W135" s="67"/>
      <c r="X135" s="205">
        <f t="shared" si="50"/>
        <v>17</v>
      </c>
      <c r="Y135" s="69">
        <v>11.65</v>
      </c>
      <c r="Z135" s="45">
        <f t="shared" si="51"/>
        <v>23.3</v>
      </c>
      <c r="AA135" s="69">
        <v>0</v>
      </c>
      <c r="AB135" s="49">
        <f t="shared" si="52"/>
        <v>0</v>
      </c>
      <c r="AC135" s="69">
        <v>0</v>
      </c>
      <c r="AD135" s="49">
        <f t="shared" si="53"/>
        <v>0</v>
      </c>
      <c r="AE135" s="69">
        <v>3</v>
      </c>
      <c r="AF135" s="49">
        <f t="shared" si="54"/>
        <v>3</v>
      </c>
      <c r="AG135" s="60">
        <f t="shared" ref="AG135:AG195" si="57">Z135+AB135+AD135+AF135</f>
        <v>26.3</v>
      </c>
      <c r="AH135" s="61">
        <f t="shared" ref="AH135:AH195" si="58">X135+AG135</f>
        <v>43.3</v>
      </c>
    </row>
    <row r="136" spans="1:34" x14ac:dyDescent="0.15">
      <c r="A136" s="67" t="s">
        <v>180</v>
      </c>
      <c r="B136" s="163" t="s">
        <v>2259</v>
      </c>
      <c r="C136" s="39"/>
      <c r="D136" s="39">
        <f t="shared" si="55"/>
        <v>0</v>
      </c>
      <c r="E136" s="39"/>
      <c r="F136" s="39">
        <f t="shared" si="47"/>
        <v>0</v>
      </c>
      <c r="G136" s="39"/>
      <c r="H136" s="40"/>
      <c r="I136" s="41">
        <v>3</v>
      </c>
      <c r="J136" s="35">
        <f t="shared" ref="J136:J197" si="59">I136*4</f>
        <v>12</v>
      </c>
      <c r="K136" s="35">
        <v>1</v>
      </c>
      <c r="L136" s="35">
        <f t="shared" si="48"/>
        <v>2</v>
      </c>
      <c r="M136" s="39"/>
      <c r="N136" s="71"/>
      <c r="O136" s="35">
        <f t="shared" si="49"/>
        <v>0</v>
      </c>
      <c r="P136" s="71">
        <v>1</v>
      </c>
      <c r="Q136" s="43">
        <f t="shared" si="56"/>
        <v>1</v>
      </c>
      <c r="R136" s="73"/>
      <c r="S136" s="72"/>
      <c r="T136" s="73"/>
      <c r="U136" s="72"/>
      <c r="V136" s="73"/>
      <c r="W136" s="67"/>
      <c r="X136" s="205">
        <f t="shared" si="50"/>
        <v>15</v>
      </c>
      <c r="Y136" s="69"/>
      <c r="Z136" s="45">
        <f t="shared" si="51"/>
        <v>0</v>
      </c>
      <c r="AA136" s="69"/>
      <c r="AB136" s="49">
        <f t="shared" si="52"/>
        <v>0</v>
      </c>
      <c r="AC136" s="69"/>
      <c r="AD136" s="49">
        <f t="shared" si="53"/>
        <v>0</v>
      </c>
      <c r="AE136" s="69"/>
      <c r="AF136" s="49">
        <f t="shared" si="54"/>
        <v>0</v>
      </c>
      <c r="AG136" s="60">
        <f t="shared" si="57"/>
        <v>0</v>
      </c>
      <c r="AH136" s="61">
        <f t="shared" si="58"/>
        <v>15</v>
      </c>
    </row>
    <row r="137" spans="1:34" x14ac:dyDescent="0.15">
      <c r="A137" s="67" t="s">
        <v>181</v>
      </c>
      <c r="B137" s="163" t="s">
        <v>829</v>
      </c>
      <c r="C137" s="39"/>
      <c r="D137" s="39">
        <f t="shared" si="55"/>
        <v>0</v>
      </c>
      <c r="E137" s="39"/>
      <c r="F137" s="39">
        <f t="shared" si="47"/>
        <v>0</v>
      </c>
      <c r="G137" s="39"/>
      <c r="H137" s="40"/>
      <c r="I137" s="41">
        <v>1</v>
      </c>
      <c r="J137" s="35">
        <f t="shared" si="59"/>
        <v>4</v>
      </c>
      <c r="K137" s="35">
        <v>0</v>
      </c>
      <c r="L137" s="35">
        <f t="shared" si="48"/>
        <v>0</v>
      </c>
      <c r="M137" s="39"/>
      <c r="N137" s="71">
        <v>1</v>
      </c>
      <c r="O137" s="35">
        <f t="shared" si="49"/>
        <v>2</v>
      </c>
      <c r="P137" s="71"/>
      <c r="Q137" s="43">
        <f t="shared" si="56"/>
        <v>0</v>
      </c>
      <c r="R137" s="71"/>
      <c r="S137" s="72"/>
      <c r="T137" s="71"/>
      <c r="U137" s="72"/>
      <c r="V137" s="71"/>
      <c r="W137" s="67"/>
      <c r="X137" s="205">
        <f t="shared" si="50"/>
        <v>6</v>
      </c>
      <c r="Y137" s="69">
        <v>0</v>
      </c>
      <c r="Z137" s="45">
        <f t="shared" si="51"/>
        <v>0</v>
      </c>
      <c r="AA137" s="69">
        <v>0</v>
      </c>
      <c r="AB137" s="49">
        <f t="shared" si="52"/>
        <v>0</v>
      </c>
      <c r="AC137" s="69">
        <v>0</v>
      </c>
      <c r="AD137" s="49">
        <f t="shared" si="53"/>
        <v>0</v>
      </c>
      <c r="AE137" s="69">
        <v>26.5</v>
      </c>
      <c r="AF137" s="49">
        <f t="shared" si="54"/>
        <v>26.5</v>
      </c>
      <c r="AG137" s="60">
        <f t="shared" si="57"/>
        <v>26.5</v>
      </c>
      <c r="AH137" s="61">
        <f t="shared" si="58"/>
        <v>32.5</v>
      </c>
    </row>
    <row r="138" spans="1:34" x14ac:dyDescent="0.15">
      <c r="A138" s="67" t="s">
        <v>182</v>
      </c>
      <c r="B138" s="163" t="s">
        <v>834</v>
      </c>
      <c r="C138" s="39"/>
      <c r="D138" s="39">
        <f t="shared" si="55"/>
        <v>0</v>
      </c>
      <c r="E138" s="39"/>
      <c r="F138" s="39">
        <f t="shared" si="47"/>
        <v>0</v>
      </c>
      <c r="G138" s="39"/>
      <c r="H138" s="40"/>
      <c r="I138" s="41">
        <v>1</v>
      </c>
      <c r="J138" s="35">
        <f t="shared" si="59"/>
        <v>4</v>
      </c>
      <c r="K138" s="35">
        <v>5</v>
      </c>
      <c r="L138" s="35">
        <f t="shared" si="48"/>
        <v>10</v>
      </c>
      <c r="M138" s="39"/>
      <c r="N138" s="68"/>
      <c r="O138" s="35">
        <f t="shared" si="49"/>
        <v>0</v>
      </c>
      <c r="P138" s="68"/>
      <c r="Q138" s="43">
        <f t="shared" si="56"/>
        <v>0</v>
      </c>
      <c r="R138" s="68"/>
      <c r="S138" s="68"/>
      <c r="T138" s="68"/>
      <c r="U138" s="68"/>
      <c r="V138" s="68"/>
      <c r="W138" s="67"/>
      <c r="X138" s="205">
        <f t="shared" si="50"/>
        <v>14</v>
      </c>
      <c r="Y138" s="69">
        <v>10</v>
      </c>
      <c r="Z138" s="45">
        <f t="shared" si="51"/>
        <v>20</v>
      </c>
      <c r="AA138" s="69">
        <v>0</v>
      </c>
      <c r="AB138" s="49">
        <f t="shared" si="52"/>
        <v>0</v>
      </c>
      <c r="AC138" s="69">
        <v>0</v>
      </c>
      <c r="AD138" s="49">
        <f t="shared" si="53"/>
        <v>0</v>
      </c>
      <c r="AE138" s="69">
        <v>3</v>
      </c>
      <c r="AF138" s="49">
        <f t="shared" si="54"/>
        <v>3</v>
      </c>
      <c r="AG138" s="60">
        <f t="shared" si="57"/>
        <v>23</v>
      </c>
      <c r="AH138" s="61">
        <f t="shared" si="58"/>
        <v>37</v>
      </c>
    </row>
    <row r="139" spans="1:34" x14ac:dyDescent="0.15">
      <c r="A139" s="67" t="s">
        <v>183</v>
      </c>
      <c r="B139" s="163" t="s">
        <v>838</v>
      </c>
      <c r="C139" s="39"/>
      <c r="D139" s="39">
        <f t="shared" si="55"/>
        <v>0</v>
      </c>
      <c r="E139" s="39"/>
      <c r="F139" s="39">
        <f t="shared" si="47"/>
        <v>0</v>
      </c>
      <c r="G139" s="39"/>
      <c r="H139" s="40"/>
      <c r="I139" s="41"/>
      <c r="J139" s="35">
        <f t="shared" si="59"/>
        <v>0</v>
      </c>
      <c r="K139" s="35"/>
      <c r="L139" s="35">
        <f t="shared" si="48"/>
        <v>0</v>
      </c>
      <c r="M139" s="39"/>
      <c r="N139" s="68"/>
      <c r="O139" s="35">
        <f t="shared" si="49"/>
        <v>0</v>
      </c>
      <c r="P139" s="68"/>
      <c r="Q139" s="43">
        <f t="shared" si="56"/>
        <v>0</v>
      </c>
      <c r="R139" s="68"/>
      <c r="S139" s="68"/>
      <c r="T139" s="68"/>
      <c r="U139" s="68"/>
      <c r="V139" s="68"/>
      <c r="W139" s="67"/>
      <c r="X139" s="205">
        <f t="shared" si="50"/>
        <v>0</v>
      </c>
      <c r="Y139" s="69">
        <v>0</v>
      </c>
      <c r="Z139" s="45">
        <f t="shared" si="51"/>
        <v>0</v>
      </c>
      <c r="AA139" s="69">
        <v>8</v>
      </c>
      <c r="AB139" s="49">
        <f t="shared" si="52"/>
        <v>10.666666666666666</v>
      </c>
      <c r="AC139" s="69">
        <v>0</v>
      </c>
      <c r="AD139" s="49">
        <f t="shared" si="53"/>
        <v>0</v>
      </c>
      <c r="AE139" s="69">
        <v>0</v>
      </c>
      <c r="AF139" s="49">
        <f t="shared" si="54"/>
        <v>0</v>
      </c>
      <c r="AG139" s="60">
        <f t="shared" si="57"/>
        <v>10.666666666666666</v>
      </c>
      <c r="AH139" s="61">
        <f t="shared" si="58"/>
        <v>10.666666666666666</v>
      </c>
    </row>
    <row r="140" spans="1:34" x14ac:dyDescent="0.15">
      <c r="A140" s="67" t="s">
        <v>184</v>
      </c>
      <c r="B140" s="163" t="s">
        <v>842</v>
      </c>
      <c r="C140" s="39"/>
      <c r="D140" s="39">
        <f t="shared" si="55"/>
        <v>0</v>
      </c>
      <c r="E140" s="39">
        <v>3</v>
      </c>
      <c r="F140" s="39">
        <f t="shared" si="47"/>
        <v>12</v>
      </c>
      <c r="G140" s="39"/>
      <c r="H140" s="40"/>
      <c r="I140" s="41">
        <v>11</v>
      </c>
      <c r="J140" s="35">
        <f t="shared" si="59"/>
        <v>44</v>
      </c>
      <c r="K140" s="35">
        <v>0</v>
      </c>
      <c r="L140" s="35">
        <f t="shared" si="48"/>
        <v>0</v>
      </c>
      <c r="M140" s="39"/>
      <c r="N140" s="68">
        <v>1</v>
      </c>
      <c r="O140" s="35">
        <f t="shared" si="49"/>
        <v>2</v>
      </c>
      <c r="P140" s="68"/>
      <c r="Q140" s="43">
        <f t="shared" si="56"/>
        <v>0</v>
      </c>
      <c r="R140" s="68"/>
      <c r="S140" s="68"/>
      <c r="T140" s="68"/>
      <c r="U140" s="68"/>
      <c r="V140" s="68"/>
      <c r="W140" s="67"/>
      <c r="X140" s="205">
        <f t="shared" si="50"/>
        <v>58</v>
      </c>
      <c r="Y140" s="69">
        <v>10.379999999999999</v>
      </c>
      <c r="Z140" s="45">
        <f t="shared" si="51"/>
        <v>20.759999999999998</v>
      </c>
      <c r="AA140" s="69">
        <v>0</v>
      </c>
      <c r="AB140" s="49">
        <f t="shared" si="52"/>
        <v>0</v>
      </c>
      <c r="AC140" s="69">
        <v>0</v>
      </c>
      <c r="AD140" s="49">
        <f t="shared" si="53"/>
        <v>0</v>
      </c>
      <c r="AE140" s="69">
        <v>0</v>
      </c>
      <c r="AF140" s="49">
        <f t="shared" si="54"/>
        <v>0</v>
      </c>
      <c r="AG140" s="60">
        <f t="shared" si="57"/>
        <v>20.759999999999998</v>
      </c>
      <c r="AH140" s="61">
        <f t="shared" si="58"/>
        <v>78.759999999999991</v>
      </c>
    </row>
    <row r="141" spans="1:34" x14ac:dyDescent="0.15">
      <c r="A141" s="67" t="s">
        <v>185</v>
      </c>
      <c r="B141" s="163" t="s">
        <v>1256</v>
      </c>
      <c r="C141" s="39"/>
      <c r="D141" s="39">
        <f t="shared" si="55"/>
        <v>0</v>
      </c>
      <c r="E141" s="39"/>
      <c r="F141" s="39">
        <f t="shared" si="47"/>
        <v>0</v>
      </c>
      <c r="G141" s="39"/>
      <c r="H141" s="40"/>
      <c r="I141" s="41">
        <v>2</v>
      </c>
      <c r="J141" s="35">
        <f t="shared" si="59"/>
        <v>8</v>
      </c>
      <c r="K141" s="35"/>
      <c r="L141" s="35">
        <f t="shared" si="48"/>
        <v>0</v>
      </c>
      <c r="M141" s="39"/>
      <c r="N141" s="68"/>
      <c r="O141" s="35">
        <f t="shared" si="49"/>
        <v>0</v>
      </c>
      <c r="P141" s="68"/>
      <c r="Q141" s="43">
        <f t="shared" si="56"/>
        <v>0</v>
      </c>
      <c r="R141" s="68"/>
      <c r="S141" s="68"/>
      <c r="T141" s="68"/>
      <c r="U141" s="68"/>
      <c r="V141" s="68"/>
      <c r="W141" s="67"/>
      <c r="X141" s="205">
        <f t="shared" si="50"/>
        <v>8</v>
      </c>
      <c r="Y141" s="69"/>
      <c r="Z141" s="45">
        <f t="shared" si="51"/>
        <v>0</v>
      </c>
      <c r="AA141" s="69"/>
      <c r="AB141" s="49">
        <f t="shared" si="52"/>
        <v>0</v>
      </c>
      <c r="AC141" s="69"/>
      <c r="AD141" s="49">
        <f t="shared" si="53"/>
        <v>0</v>
      </c>
      <c r="AE141" s="69"/>
      <c r="AF141" s="49">
        <f t="shared" si="54"/>
        <v>0</v>
      </c>
      <c r="AG141" s="60">
        <f t="shared" si="57"/>
        <v>0</v>
      </c>
      <c r="AH141" s="61">
        <f t="shared" si="58"/>
        <v>8</v>
      </c>
    </row>
    <row r="142" spans="1:34" x14ac:dyDescent="0.15">
      <c r="A142" s="158" t="s">
        <v>2220</v>
      </c>
      <c r="B142" s="165" t="s">
        <v>2249</v>
      </c>
      <c r="C142" s="39"/>
      <c r="D142" s="39">
        <f t="shared" si="55"/>
        <v>0</v>
      </c>
      <c r="E142" s="39">
        <v>3</v>
      </c>
      <c r="F142" s="39">
        <f t="shared" si="47"/>
        <v>12</v>
      </c>
      <c r="G142" s="39"/>
      <c r="H142" s="40"/>
      <c r="I142" s="41"/>
      <c r="J142" s="35">
        <f t="shared" si="59"/>
        <v>0</v>
      </c>
      <c r="K142" s="35"/>
      <c r="L142" s="35">
        <f t="shared" si="48"/>
        <v>0</v>
      </c>
      <c r="M142" s="39"/>
      <c r="N142" s="68"/>
      <c r="O142" s="35">
        <f t="shared" si="49"/>
        <v>0</v>
      </c>
      <c r="P142" s="68"/>
      <c r="Q142" s="43">
        <f t="shared" si="56"/>
        <v>0</v>
      </c>
      <c r="R142" s="68"/>
      <c r="S142" s="68"/>
      <c r="T142" s="68"/>
      <c r="U142" s="68"/>
      <c r="V142" s="68"/>
      <c r="W142" s="67"/>
      <c r="X142" s="205">
        <f t="shared" si="50"/>
        <v>12</v>
      </c>
      <c r="Y142" s="69">
        <v>0</v>
      </c>
      <c r="Z142" s="45">
        <f t="shared" si="51"/>
        <v>0</v>
      </c>
      <c r="AA142" s="69">
        <v>0</v>
      </c>
      <c r="AB142" s="49">
        <f t="shared" si="52"/>
        <v>0</v>
      </c>
      <c r="AC142" s="69">
        <v>0</v>
      </c>
      <c r="AD142" s="49">
        <f t="shared" si="53"/>
        <v>0</v>
      </c>
      <c r="AE142" s="69">
        <v>0</v>
      </c>
      <c r="AF142" s="49">
        <f t="shared" si="54"/>
        <v>0</v>
      </c>
      <c r="AG142" s="60">
        <f t="shared" si="57"/>
        <v>0</v>
      </c>
      <c r="AH142" s="61">
        <f t="shared" si="58"/>
        <v>12</v>
      </c>
    </row>
    <row r="143" spans="1:34" x14ac:dyDescent="0.15">
      <c r="A143" s="67" t="s">
        <v>186</v>
      </c>
      <c r="B143" s="163" t="s">
        <v>849</v>
      </c>
      <c r="C143" s="39"/>
      <c r="D143" s="39">
        <f t="shared" si="55"/>
        <v>0</v>
      </c>
      <c r="E143" s="39"/>
      <c r="F143" s="39">
        <f t="shared" si="47"/>
        <v>0</v>
      </c>
      <c r="G143" s="39"/>
      <c r="H143" s="40"/>
      <c r="I143" s="41">
        <v>2</v>
      </c>
      <c r="J143" s="35">
        <f t="shared" si="59"/>
        <v>8</v>
      </c>
      <c r="K143" s="35">
        <v>2</v>
      </c>
      <c r="L143" s="35">
        <f t="shared" si="48"/>
        <v>4</v>
      </c>
      <c r="M143" s="39"/>
      <c r="N143" s="68"/>
      <c r="O143" s="35">
        <f t="shared" si="49"/>
        <v>0</v>
      </c>
      <c r="P143" s="68"/>
      <c r="Q143" s="43">
        <f t="shared" si="56"/>
        <v>0</v>
      </c>
      <c r="R143" s="68"/>
      <c r="S143" s="68"/>
      <c r="T143" s="68"/>
      <c r="U143" s="68"/>
      <c r="V143" s="68"/>
      <c r="W143" s="67"/>
      <c r="X143" s="205">
        <f t="shared" si="50"/>
        <v>12</v>
      </c>
      <c r="Y143" s="69">
        <v>0</v>
      </c>
      <c r="Z143" s="45">
        <f t="shared" si="51"/>
        <v>0</v>
      </c>
      <c r="AA143" s="69">
        <v>0</v>
      </c>
      <c r="AB143" s="49">
        <f t="shared" si="52"/>
        <v>0</v>
      </c>
      <c r="AC143" s="69">
        <v>24</v>
      </c>
      <c r="AD143" s="49">
        <f t="shared" si="53"/>
        <v>28.8</v>
      </c>
      <c r="AE143" s="69">
        <v>0</v>
      </c>
      <c r="AF143" s="49">
        <f t="shared" si="54"/>
        <v>0</v>
      </c>
      <c r="AG143" s="60">
        <f t="shared" si="57"/>
        <v>28.8</v>
      </c>
      <c r="AH143" s="61">
        <f t="shared" si="58"/>
        <v>40.799999999999997</v>
      </c>
    </row>
    <row r="144" spans="1:34" x14ac:dyDescent="0.15">
      <c r="A144" s="67" t="s">
        <v>187</v>
      </c>
      <c r="B144" s="163" t="s">
        <v>855</v>
      </c>
      <c r="C144" s="39"/>
      <c r="D144" s="39">
        <f t="shared" si="55"/>
        <v>0</v>
      </c>
      <c r="E144" s="39">
        <v>2</v>
      </c>
      <c r="F144" s="39">
        <f t="shared" si="47"/>
        <v>8</v>
      </c>
      <c r="G144" s="39"/>
      <c r="H144" s="40"/>
      <c r="I144" s="41">
        <v>3</v>
      </c>
      <c r="J144" s="35">
        <f t="shared" si="59"/>
        <v>12</v>
      </c>
      <c r="K144" s="35">
        <v>3</v>
      </c>
      <c r="L144" s="35">
        <f t="shared" si="48"/>
        <v>6</v>
      </c>
      <c r="M144" s="39">
        <v>1</v>
      </c>
      <c r="N144" s="68"/>
      <c r="O144" s="35">
        <f t="shared" si="49"/>
        <v>0</v>
      </c>
      <c r="P144" s="68"/>
      <c r="Q144" s="43">
        <f t="shared" si="56"/>
        <v>0</v>
      </c>
      <c r="R144" s="68"/>
      <c r="S144" s="68"/>
      <c r="T144" s="68"/>
      <c r="U144" s="68"/>
      <c r="V144" s="68"/>
      <c r="W144" s="67"/>
      <c r="X144" s="205">
        <f t="shared" si="50"/>
        <v>26</v>
      </c>
      <c r="Y144" s="69">
        <v>106.03</v>
      </c>
      <c r="Z144" s="45">
        <f t="shared" si="51"/>
        <v>212.06</v>
      </c>
      <c r="AA144" s="69">
        <v>0</v>
      </c>
      <c r="AB144" s="49">
        <f t="shared" si="52"/>
        <v>0</v>
      </c>
      <c r="AC144" s="69">
        <v>0</v>
      </c>
      <c r="AD144" s="49">
        <f t="shared" si="53"/>
        <v>0</v>
      </c>
      <c r="AE144" s="69">
        <v>0</v>
      </c>
      <c r="AF144" s="49">
        <f t="shared" si="54"/>
        <v>0</v>
      </c>
      <c r="AG144" s="60">
        <f t="shared" si="57"/>
        <v>212.06</v>
      </c>
      <c r="AH144" s="61">
        <f t="shared" si="58"/>
        <v>238.06</v>
      </c>
    </row>
    <row r="145" spans="1:34" x14ac:dyDescent="0.15">
      <c r="A145" s="67" t="s">
        <v>188</v>
      </c>
      <c r="B145" s="163" t="s">
        <v>860</v>
      </c>
      <c r="C145" s="39"/>
      <c r="D145" s="39">
        <f t="shared" si="55"/>
        <v>0</v>
      </c>
      <c r="E145" s="39">
        <v>2</v>
      </c>
      <c r="F145" s="39">
        <f t="shared" si="47"/>
        <v>8</v>
      </c>
      <c r="G145" s="39"/>
      <c r="H145" s="40"/>
      <c r="I145" s="41">
        <v>7</v>
      </c>
      <c r="J145" s="35">
        <f t="shared" si="59"/>
        <v>28</v>
      </c>
      <c r="K145" s="35">
        <v>5</v>
      </c>
      <c r="L145" s="35">
        <f t="shared" si="48"/>
        <v>10</v>
      </c>
      <c r="M145" s="39"/>
      <c r="N145" s="68"/>
      <c r="O145" s="35">
        <f t="shared" si="49"/>
        <v>0</v>
      </c>
      <c r="P145" s="68"/>
      <c r="Q145" s="43">
        <f t="shared" si="56"/>
        <v>0</v>
      </c>
      <c r="R145" s="68"/>
      <c r="S145" s="68"/>
      <c r="T145" s="68"/>
      <c r="U145" s="68"/>
      <c r="V145" s="68"/>
      <c r="W145" s="67"/>
      <c r="X145" s="205">
        <f t="shared" si="50"/>
        <v>46</v>
      </c>
      <c r="Y145" s="69">
        <v>31.4</v>
      </c>
      <c r="Z145" s="45">
        <f t="shared" si="51"/>
        <v>62.8</v>
      </c>
      <c r="AA145" s="69">
        <v>6</v>
      </c>
      <c r="AB145" s="49">
        <f t="shared" si="52"/>
        <v>8</v>
      </c>
      <c r="AC145" s="69">
        <v>17</v>
      </c>
      <c r="AD145" s="49">
        <f t="shared" si="53"/>
        <v>20.399999999999999</v>
      </c>
      <c r="AE145" s="69">
        <v>65.921999999999997</v>
      </c>
      <c r="AF145" s="49">
        <f t="shared" si="54"/>
        <v>65.921999999999997</v>
      </c>
      <c r="AG145" s="60">
        <f t="shared" si="57"/>
        <v>157.12199999999999</v>
      </c>
      <c r="AH145" s="61">
        <f t="shared" si="58"/>
        <v>203.12199999999999</v>
      </c>
    </row>
    <row r="146" spans="1:34" x14ac:dyDescent="0.15">
      <c r="A146" s="67" t="s">
        <v>189</v>
      </c>
      <c r="B146" s="163" t="s">
        <v>2260</v>
      </c>
      <c r="C146" s="39"/>
      <c r="D146" s="39">
        <f t="shared" si="55"/>
        <v>0</v>
      </c>
      <c r="E146" s="39"/>
      <c r="F146" s="39">
        <f t="shared" si="47"/>
        <v>0</v>
      </c>
      <c r="G146" s="39"/>
      <c r="H146" s="40"/>
      <c r="I146" s="41"/>
      <c r="J146" s="35">
        <f t="shared" si="59"/>
        <v>0</v>
      </c>
      <c r="K146" s="35"/>
      <c r="L146" s="35">
        <f t="shared" si="48"/>
        <v>0</v>
      </c>
      <c r="M146" s="39"/>
      <c r="N146" s="68"/>
      <c r="O146" s="35">
        <f t="shared" si="49"/>
        <v>0</v>
      </c>
      <c r="P146" s="68"/>
      <c r="Q146" s="43">
        <f t="shared" si="56"/>
        <v>0</v>
      </c>
      <c r="R146" s="68"/>
      <c r="S146" s="68"/>
      <c r="T146" s="68"/>
      <c r="U146" s="68"/>
      <c r="V146" s="68"/>
      <c r="W146" s="67"/>
      <c r="X146" s="205">
        <f t="shared" si="50"/>
        <v>0</v>
      </c>
      <c r="Y146" s="69">
        <v>0</v>
      </c>
      <c r="Z146" s="45">
        <f t="shared" si="51"/>
        <v>0</v>
      </c>
      <c r="AA146" s="69">
        <v>0</v>
      </c>
      <c r="AB146" s="49">
        <f t="shared" si="52"/>
        <v>0</v>
      </c>
      <c r="AC146" s="69">
        <v>9</v>
      </c>
      <c r="AD146" s="49">
        <f t="shared" si="53"/>
        <v>10.8</v>
      </c>
      <c r="AE146" s="69">
        <v>0</v>
      </c>
      <c r="AF146" s="49">
        <f t="shared" si="54"/>
        <v>0</v>
      </c>
      <c r="AG146" s="60">
        <f t="shared" si="57"/>
        <v>10.8</v>
      </c>
      <c r="AH146" s="61">
        <f t="shared" si="58"/>
        <v>10.8</v>
      </c>
    </row>
    <row r="147" spans="1:34" x14ac:dyDescent="0.15">
      <c r="A147" s="67" t="s">
        <v>190</v>
      </c>
      <c r="B147" s="163" t="s">
        <v>879</v>
      </c>
      <c r="C147" s="39"/>
      <c r="D147" s="39">
        <f t="shared" si="55"/>
        <v>0</v>
      </c>
      <c r="E147" s="39"/>
      <c r="F147" s="39">
        <f t="shared" si="47"/>
        <v>0</v>
      </c>
      <c r="G147" s="39"/>
      <c r="H147" s="40"/>
      <c r="I147" s="41">
        <v>2</v>
      </c>
      <c r="J147" s="35">
        <f t="shared" si="59"/>
        <v>8</v>
      </c>
      <c r="K147" s="35"/>
      <c r="L147" s="35">
        <f t="shared" si="48"/>
        <v>0</v>
      </c>
      <c r="M147" s="39"/>
      <c r="N147" s="68"/>
      <c r="O147" s="35">
        <f t="shared" si="49"/>
        <v>0</v>
      </c>
      <c r="P147" s="68"/>
      <c r="Q147" s="43">
        <f t="shared" si="56"/>
        <v>0</v>
      </c>
      <c r="R147" s="68"/>
      <c r="S147" s="68"/>
      <c r="T147" s="68"/>
      <c r="U147" s="68"/>
      <c r="V147" s="68"/>
      <c r="W147" s="67"/>
      <c r="X147" s="205">
        <f t="shared" si="50"/>
        <v>8</v>
      </c>
      <c r="Y147" s="69">
        <v>22.51</v>
      </c>
      <c r="Z147" s="45">
        <f t="shared" si="51"/>
        <v>45.02</v>
      </c>
      <c r="AA147" s="69">
        <v>0</v>
      </c>
      <c r="AB147" s="49">
        <f t="shared" si="52"/>
        <v>0</v>
      </c>
      <c r="AC147" s="69">
        <v>0</v>
      </c>
      <c r="AD147" s="49">
        <f t="shared" si="53"/>
        <v>0</v>
      </c>
      <c r="AE147" s="69">
        <v>0</v>
      </c>
      <c r="AF147" s="49">
        <f t="shared" si="54"/>
        <v>0</v>
      </c>
      <c r="AG147" s="60">
        <f t="shared" si="57"/>
        <v>45.02</v>
      </c>
      <c r="AH147" s="61">
        <f t="shared" si="58"/>
        <v>53.02</v>
      </c>
    </row>
    <row r="148" spans="1:34" x14ac:dyDescent="0.15">
      <c r="A148" s="67" t="s">
        <v>191</v>
      </c>
      <c r="B148" s="163" t="s">
        <v>1330</v>
      </c>
      <c r="C148" s="39"/>
      <c r="D148" s="39">
        <f t="shared" si="55"/>
        <v>0</v>
      </c>
      <c r="E148" s="39"/>
      <c r="F148" s="39">
        <f t="shared" si="47"/>
        <v>0</v>
      </c>
      <c r="G148" s="39"/>
      <c r="H148" s="40"/>
      <c r="I148" s="41"/>
      <c r="J148" s="35">
        <f t="shared" si="59"/>
        <v>0</v>
      </c>
      <c r="K148" s="35"/>
      <c r="L148" s="35">
        <f t="shared" si="48"/>
        <v>0</v>
      </c>
      <c r="M148" s="39"/>
      <c r="N148" s="68"/>
      <c r="O148" s="35">
        <f t="shared" si="49"/>
        <v>0</v>
      </c>
      <c r="P148" s="68">
        <v>1</v>
      </c>
      <c r="Q148" s="43">
        <f t="shared" si="56"/>
        <v>1</v>
      </c>
      <c r="R148" s="68"/>
      <c r="S148" s="68"/>
      <c r="T148" s="68"/>
      <c r="U148" s="68"/>
      <c r="V148" s="68">
        <v>10.199999999999999</v>
      </c>
      <c r="W148" s="67">
        <v>2.04</v>
      </c>
      <c r="X148" s="205">
        <f t="shared" si="50"/>
        <v>3.04</v>
      </c>
      <c r="Y148" s="69">
        <v>0</v>
      </c>
      <c r="Z148" s="45">
        <f t="shared" si="51"/>
        <v>0</v>
      </c>
      <c r="AA148" s="69">
        <v>0</v>
      </c>
      <c r="AB148" s="49">
        <f t="shared" si="52"/>
        <v>0</v>
      </c>
      <c r="AC148" s="69">
        <v>0</v>
      </c>
      <c r="AD148" s="49">
        <f t="shared" si="53"/>
        <v>0</v>
      </c>
      <c r="AE148" s="69">
        <v>18</v>
      </c>
      <c r="AF148" s="49">
        <f t="shared" si="54"/>
        <v>18</v>
      </c>
      <c r="AG148" s="60">
        <f t="shared" si="57"/>
        <v>18</v>
      </c>
      <c r="AH148" s="61">
        <f t="shared" si="58"/>
        <v>21.04</v>
      </c>
    </row>
    <row r="149" spans="1:34" x14ac:dyDescent="0.15">
      <c r="A149" s="67" t="s">
        <v>192</v>
      </c>
      <c r="B149" s="163" t="s">
        <v>1259</v>
      </c>
      <c r="C149" s="39"/>
      <c r="D149" s="39">
        <f t="shared" si="55"/>
        <v>0</v>
      </c>
      <c r="E149" s="39"/>
      <c r="F149" s="39">
        <f t="shared" si="47"/>
        <v>0</v>
      </c>
      <c r="G149" s="39"/>
      <c r="H149" s="40"/>
      <c r="I149" s="41"/>
      <c r="J149" s="35"/>
      <c r="K149" s="35">
        <v>1</v>
      </c>
      <c r="L149" s="35">
        <f t="shared" si="48"/>
        <v>2</v>
      </c>
      <c r="M149" s="39"/>
      <c r="N149" s="68"/>
      <c r="O149" s="35">
        <f t="shared" si="49"/>
        <v>0</v>
      </c>
      <c r="P149" s="68"/>
      <c r="Q149" s="43">
        <f t="shared" si="56"/>
        <v>0</v>
      </c>
      <c r="R149" s="68"/>
      <c r="S149" s="68"/>
      <c r="T149" s="68"/>
      <c r="U149" s="68"/>
      <c r="V149" s="68"/>
      <c r="W149" s="67"/>
      <c r="X149" s="205">
        <f t="shared" si="50"/>
        <v>2</v>
      </c>
      <c r="Y149" s="69"/>
      <c r="Z149" s="45">
        <f t="shared" si="51"/>
        <v>0</v>
      </c>
      <c r="AA149" s="69"/>
      <c r="AB149" s="49">
        <f t="shared" si="52"/>
        <v>0</v>
      </c>
      <c r="AC149" s="69"/>
      <c r="AD149" s="49">
        <f t="shared" si="53"/>
        <v>0</v>
      </c>
      <c r="AE149" s="69"/>
      <c r="AF149" s="49">
        <f t="shared" si="54"/>
        <v>0</v>
      </c>
      <c r="AG149" s="60">
        <f t="shared" si="57"/>
        <v>0</v>
      </c>
      <c r="AH149" s="61">
        <f t="shared" si="58"/>
        <v>2</v>
      </c>
    </row>
    <row r="150" spans="1:34" x14ac:dyDescent="0.15">
      <c r="A150" s="67" t="s">
        <v>193</v>
      </c>
      <c r="B150" s="163" t="s">
        <v>886</v>
      </c>
      <c r="C150" s="39"/>
      <c r="D150" s="39">
        <f t="shared" si="55"/>
        <v>0</v>
      </c>
      <c r="E150" s="39"/>
      <c r="F150" s="39">
        <f t="shared" si="47"/>
        <v>0</v>
      </c>
      <c r="G150" s="39"/>
      <c r="H150" s="40"/>
      <c r="I150" s="41">
        <v>3</v>
      </c>
      <c r="J150" s="35">
        <f t="shared" si="59"/>
        <v>12</v>
      </c>
      <c r="K150" s="35"/>
      <c r="L150" s="35">
        <f t="shared" si="48"/>
        <v>0</v>
      </c>
      <c r="M150" s="39"/>
      <c r="N150" s="71"/>
      <c r="O150" s="35">
        <f t="shared" si="49"/>
        <v>0</v>
      </c>
      <c r="P150" s="71"/>
      <c r="Q150" s="43">
        <f t="shared" si="56"/>
        <v>0</v>
      </c>
      <c r="R150" s="71"/>
      <c r="S150" s="72"/>
      <c r="T150" s="71"/>
      <c r="U150" s="72"/>
      <c r="V150" s="71"/>
      <c r="W150" s="67"/>
      <c r="X150" s="205">
        <f t="shared" si="50"/>
        <v>12</v>
      </c>
      <c r="Y150" s="69">
        <v>0</v>
      </c>
      <c r="Z150" s="45">
        <f t="shared" si="51"/>
        <v>0</v>
      </c>
      <c r="AA150" s="69">
        <v>0</v>
      </c>
      <c r="AB150" s="49">
        <f t="shared" si="52"/>
        <v>0</v>
      </c>
      <c r="AC150" s="69">
        <v>0</v>
      </c>
      <c r="AD150" s="49">
        <f t="shared" si="53"/>
        <v>0</v>
      </c>
      <c r="AE150" s="69">
        <v>5.4</v>
      </c>
      <c r="AF150" s="49">
        <f t="shared" si="54"/>
        <v>5.4</v>
      </c>
      <c r="AG150" s="60">
        <f t="shared" si="57"/>
        <v>5.4</v>
      </c>
      <c r="AH150" s="61">
        <f t="shared" si="58"/>
        <v>17.399999999999999</v>
      </c>
    </row>
    <row r="151" spans="1:34" x14ac:dyDescent="0.15">
      <c r="A151" s="67" t="s">
        <v>194</v>
      </c>
      <c r="B151" s="163" t="s">
        <v>1260</v>
      </c>
      <c r="C151" s="39"/>
      <c r="D151" s="39">
        <f t="shared" si="55"/>
        <v>0</v>
      </c>
      <c r="E151" s="39"/>
      <c r="F151" s="39">
        <f t="shared" si="47"/>
        <v>0</v>
      </c>
      <c r="G151" s="39"/>
      <c r="H151" s="40"/>
      <c r="I151" s="41">
        <v>2</v>
      </c>
      <c r="J151" s="35">
        <f t="shared" si="59"/>
        <v>8</v>
      </c>
      <c r="K151" s="35">
        <v>0</v>
      </c>
      <c r="L151" s="35">
        <f t="shared" si="48"/>
        <v>0</v>
      </c>
      <c r="M151" s="39"/>
      <c r="N151" s="71">
        <v>1</v>
      </c>
      <c r="O151" s="35">
        <f t="shared" si="49"/>
        <v>2</v>
      </c>
      <c r="P151" s="71"/>
      <c r="Q151" s="43">
        <f t="shared" si="56"/>
        <v>0</v>
      </c>
      <c r="R151" s="71"/>
      <c r="S151" s="72"/>
      <c r="T151" s="71"/>
      <c r="U151" s="72"/>
      <c r="V151" s="71"/>
      <c r="W151" s="67"/>
      <c r="X151" s="205">
        <f t="shared" si="50"/>
        <v>10</v>
      </c>
      <c r="Y151" s="69"/>
      <c r="Z151" s="45">
        <f t="shared" si="51"/>
        <v>0</v>
      </c>
      <c r="AA151" s="69"/>
      <c r="AB151" s="49">
        <f t="shared" si="52"/>
        <v>0</v>
      </c>
      <c r="AC151" s="69"/>
      <c r="AD151" s="49">
        <f t="shared" si="53"/>
        <v>0</v>
      </c>
      <c r="AE151" s="69"/>
      <c r="AF151" s="49">
        <f t="shared" si="54"/>
        <v>0</v>
      </c>
      <c r="AG151" s="60">
        <f t="shared" si="57"/>
        <v>0</v>
      </c>
      <c r="AH151" s="61">
        <f t="shared" si="58"/>
        <v>10</v>
      </c>
    </row>
    <row r="152" spans="1:34" x14ac:dyDescent="0.15">
      <c r="A152" s="67" t="s">
        <v>195</v>
      </c>
      <c r="B152" s="163" t="s">
        <v>1262</v>
      </c>
      <c r="C152" s="39"/>
      <c r="D152" s="39">
        <f t="shared" si="55"/>
        <v>0</v>
      </c>
      <c r="E152" s="39"/>
      <c r="F152" s="39">
        <f t="shared" si="47"/>
        <v>0</v>
      </c>
      <c r="G152" s="39"/>
      <c r="H152" s="40"/>
      <c r="I152" s="41">
        <v>2</v>
      </c>
      <c r="J152" s="35">
        <f t="shared" si="59"/>
        <v>8</v>
      </c>
      <c r="K152" s="35"/>
      <c r="L152" s="35">
        <f t="shared" si="48"/>
        <v>0</v>
      </c>
      <c r="M152" s="39"/>
      <c r="N152" s="71"/>
      <c r="O152" s="35">
        <f t="shared" si="49"/>
        <v>0</v>
      </c>
      <c r="P152" s="71"/>
      <c r="Q152" s="43">
        <f t="shared" si="56"/>
        <v>0</v>
      </c>
      <c r="R152" s="71"/>
      <c r="S152" s="72"/>
      <c r="T152" s="71"/>
      <c r="U152" s="72"/>
      <c r="V152" s="71"/>
      <c r="W152" s="67"/>
      <c r="X152" s="205">
        <f t="shared" si="50"/>
        <v>8</v>
      </c>
      <c r="Y152" s="69">
        <v>30</v>
      </c>
      <c r="Z152" s="45">
        <f t="shared" si="51"/>
        <v>60</v>
      </c>
      <c r="AA152" s="69">
        <v>0</v>
      </c>
      <c r="AB152" s="49">
        <f t="shared" si="52"/>
        <v>0</v>
      </c>
      <c r="AC152" s="69">
        <v>0</v>
      </c>
      <c r="AD152" s="49">
        <f t="shared" si="53"/>
        <v>0</v>
      </c>
      <c r="AE152" s="69">
        <v>0</v>
      </c>
      <c r="AF152" s="49">
        <f t="shared" si="54"/>
        <v>0</v>
      </c>
      <c r="AG152" s="60">
        <f t="shared" si="57"/>
        <v>60</v>
      </c>
      <c r="AH152" s="61">
        <f t="shared" si="58"/>
        <v>68</v>
      </c>
    </row>
    <row r="153" spans="1:34" x14ac:dyDescent="0.15">
      <c r="A153" s="67" t="s">
        <v>196</v>
      </c>
      <c r="B153" s="163" t="s">
        <v>891</v>
      </c>
      <c r="C153" s="39"/>
      <c r="D153" s="39">
        <f t="shared" si="55"/>
        <v>0</v>
      </c>
      <c r="E153" s="39"/>
      <c r="F153" s="39">
        <f t="shared" si="47"/>
        <v>0</v>
      </c>
      <c r="G153" s="39"/>
      <c r="H153" s="40"/>
      <c r="I153" s="41">
        <v>1</v>
      </c>
      <c r="J153" s="35">
        <f t="shared" si="59"/>
        <v>4</v>
      </c>
      <c r="K153" s="35"/>
      <c r="L153" s="35">
        <f t="shared" si="48"/>
        <v>0</v>
      </c>
      <c r="M153" s="39"/>
      <c r="N153" s="68"/>
      <c r="O153" s="35">
        <f t="shared" si="49"/>
        <v>0</v>
      </c>
      <c r="P153" s="68"/>
      <c r="Q153" s="43">
        <f t="shared" si="56"/>
        <v>0</v>
      </c>
      <c r="R153" s="68"/>
      <c r="S153" s="68"/>
      <c r="T153" s="68"/>
      <c r="U153" s="68"/>
      <c r="V153" s="68"/>
      <c r="W153" s="67"/>
      <c r="X153" s="205">
        <f t="shared" si="50"/>
        <v>4</v>
      </c>
      <c r="Y153" s="69">
        <v>31.3</v>
      </c>
      <c r="Z153" s="45">
        <f t="shared" si="51"/>
        <v>62.6</v>
      </c>
      <c r="AA153" s="69">
        <v>0</v>
      </c>
      <c r="AB153" s="49">
        <f t="shared" si="52"/>
        <v>0</v>
      </c>
      <c r="AC153" s="69">
        <v>0</v>
      </c>
      <c r="AD153" s="49">
        <f t="shared" si="53"/>
        <v>0</v>
      </c>
      <c r="AE153" s="69">
        <v>0</v>
      </c>
      <c r="AF153" s="49">
        <f t="shared" si="54"/>
        <v>0</v>
      </c>
      <c r="AG153" s="60">
        <f t="shared" si="57"/>
        <v>62.6</v>
      </c>
      <c r="AH153" s="61">
        <f t="shared" si="58"/>
        <v>66.599999999999994</v>
      </c>
    </row>
    <row r="154" spans="1:34" x14ac:dyDescent="0.15">
      <c r="A154" s="67" t="s">
        <v>197</v>
      </c>
      <c r="B154" s="163" t="s">
        <v>2261</v>
      </c>
      <c r="C154" s="39"/>
      <c r="D154" s="39">
        <f t="shared" si="55"/>
        <v>0</v>
      </c>
      <c r="E154" s="39">
        <v>1</v>
      </c>
      <c r="F154" s="39">
        <f t="shared" si="47"/>
        <v>4</v>
      </c>
      <c r="G154" s="39"/>
      <c r="H154" s="40"/>
      <c r="I154" s="41"/>
      <c r="J154" s="35">
        <f t="shared" si="59"/>
        <v>0</v>
      </c>
      <c r="K154" s="35"/>
      <c r="L154" s="35">
        <f t="shared" si="48"/>
        <v>0</v>
      </c>
      <c r="M154" s="39"/>
      <c r="N154" s="68"/>
      <c r="O154" s="35">
        <f t="shared" si="49"/>
        <v>0</v>
      </c>
      <c r="P154" s="68"/>
      <c r="Q154" s="43">
        <f t="shared" si="56"/>
        <v>0</v>
      </c>
      <c r="R154" s="68"/>
      <c r="S154" s="68"/>
      <c r="T154" s="68"/>
      <c r="U154" s="68"/>
      <c r="V154" s="68"/>
      <c r="W154" s="67"/>
      <c r="X154" s="205">
        <f t="shared" si="50"/>
        <v>4</v>
      </c>
      <c r="Y154" s="69">
        <v>0</v>
      </c>
      <c r="Z154" s="45">
        <f t="shared" si="51"/>
        <v>0</v>
      </c>
      <c r="AA154" s="69">
        <v>0</v>
      </c>
      <c r="AB154" s="49">
        <f t="shared" si="52"/>
        <v>0</v>
      </c>
      <c r="AC154" s="69">
        <v>0</v>
      </c>
      <c r="AD154" s="49">
        <f t="shared" si="53"/>
        <v>0</v>
      </c>
      <c r="AE154" s="69">
        <v>0</v>
      </c>
      <c r="AF154" s="49">
        <f t="shared" si="54"/>
        <v>0</v>
      </c>
      <c r="AG154" s="60">
        <f t="shared" si="57"/>
        <v>0</v>
      </c>
      <c r="AH154" s="61">
        <f t="shared" si="58"/>
        <v>4</v>
      </c>
    </row>
    <row r="155" spans="1:34" x14ac:dyDescent="0.15">
      <c r="A155" s="67" t="s">
        <v>198</v>
      </c>
      <c r="B155" s="163" t="s">
        <v>894</v>
      </c>
      <c r="C155" s="39"/>
      <c r="D155" s="39">
        <f t="shared" si="55"/>
        <v>0</v>
      </c>
      <c r="E155" s="39"/>
      <c r="F155" s="39">
        <f t="shared" si="47"/>
        <v>0</v>
      </c>
      <c r="G155" s="39"/>
      <c r="H155" s="40"/>
      <c r="I155" s="41">
        <v>1</v>
      </c>
      <c r="J155" s="35">
        <f t="shared" si="59"/>
        <v>4</v>
      </c>
      <c r="K155" s="35"/>
      <c r="L155" s="35">
        <f t="shared" si="48"/>
        <v>0</v>
      </c>
      <c r="M155" s="39"/>
      <c r="N155" s="68"/>
      <c r="O155" s="35">
        <f t="shared" si="49"/>
        <v>0</v>
      </c>
      <c r="P155" s="68"/>
      <c r="Q155" s="43">
        <f t="shared" si="56"/>
        <v>0</v>
      </c>
      <c r="R155" s="68"/>
      <c r="S155" s="68"/>
      <c r="T155" s="68"/>
      <c r="U155" s="68"/>
      <c r="V155" s="68"/>
      <c r="W155" s="67"/>
      <c r="X155" s="205">
        <f t="shared" si="50"/>
        <v>4</v>
      </c>
      <c r="Y155" s="69">
        <v>0</v>
      </c>
      <c r="Z155" s="45">
        <f t="shared" si="51"/>
        <v>0</v>
      </c>
      <c r="AA155" s="69">
        <v>0</v>
      </c>
      <c r="AB155" s="49">
        <f t="shared" si="52"/>
        <v>0</v>
      </c>
      <c r="AC155" s="69">
        <v>0</v>
      </c>
      <c r="AD155" s="49">
        <f t="shared" si="53"/>
        <v>0</v>
      </c>
      <c r="AE155" s="69">
        <v>2.206</v>
      </c>
      <c r="AF155" s="49">
        <f t="shared" si="54"/>
        <v>2.206</v>
      </c>
      <c r="AG155" s="60">
        <f t="shared" si="57"/>
        <v>2.206</v>
      </c>
      <c r="AH155" s="61">
        <f t="shared" si="58"/>
        <v>6.2059999999999995</v>
      </c>
    </row>
    <row r="156" spans="1:34" ht="14.25" x14ac:dyDescent="0.15">
      <c r="A156" s="67" t="s">
        <v>199</v>
      </c>
      <c r="B156" s="163" t="s">
        <v>49</v>
      </c>
      <c r="C156" s="39"/>
      <c r="D156" s="39">
        <f t="shared" si="55"/>
        <v>0</v>
      </c>
      <c r="E156" s="39">
        <v>1</v>
      </c>
      <c r="F156" s="39">
        <f t="shared" si="47"/>
        <v>4</v>
      </c>
      <c r="G156" s="39"/>
      <c r="H156" s="40"/>
      <c r="I156" s="41">
        <v>4</v>
      </c>
      <c r="J156" s="35">
        <f t="shared" si="59"/>
        <v>16</v>
      </c>
      <c r="K156" s="35">
        <v>1</v>
      </c>
      <c r="L156" s="35">
        <f t="shared" si="48"/>
        <v>2</v>
      </c>
      <c r="M156" s="39"/>
      <c r="N156" s="77">
        <v>2</v>
      </c>
      <c r="O156" s="35">
        <f t="shared" si="49"/>
        <v>4</v>
      </c>
      <c r="P156" s="74"/>
      <c r="Q156" s="43">
        <f t="shared" si="56"/>
        <v>0</v>
      </c>
      <c r="R156" s="71"/>
      <c r="S156" s="72"/>
      <c r="T156" s="71"/>
      <c r="U156" s="72"/>
      <c r="V156" s="71"/>
      <c r="W156" s="67"/>
      <c r="X156" s="205">
        <f t="shared" si="50"/>
        <v>26</v>
      </c>
      <c r="Y156" s="69">
        <v>0</v>
      </c>
      <c r="Z156" s="45">
        <f t="shared" si="51"/>
        <v>0</v>
      </c>
      <c r="AA156" s="69">
        <v>0</v>
      </c>
      <c r="AB156" s="49">
        <f t="shared" si="52"/>
        <v>0</v>
      </c>
      <c r="AC156" s="69">
        <v>0</v>
      </c>
      <c r="AD156" s="49">
        <f t="shared" si="53"/>
        <v>0</v>
      </c>
      <c r="AE156" s="69">
        <v>0</v>
      </c>
      <c r="AF156" s="49">
        <f t="shared" si="54"/>
        <v>0</v>
      </c>
      <c r="AG156" s="60">
        <f t="shared" si="57"/>
        <v>0</v>
      </c>
      <c r="AH156" s="61">
        <f t="shared" si="58"/>
        <v>26</v>
      </c>
    </row>
    <row r="157" spans="1:34" x14ac:dyDescent="0.15">
      <c r="A157" s="67" t="s">
        <v>200</v>
      </c>
      <c r="B157" s="163" t="s">
        <v>901</v>
      </c>
      <c r="C157" s="39"/>
      <c r="D157" s="39">
        <f t="shared" si="55"/>
        <v>0</v>
      </c>
      <c r="E157" s="39"/>
      <c r="F157" s="39">
        <f t="shared" si="47"/>
        <v>0</v>
      </c>
      <c r="G157" s="39"/>
      <c r="H157" s="40"/>
      <c r="I157" s="41">
        <v>2</v>
      </c>
      <c r="J157" s="35">
        <f t="shared" si="59"/>
        <v>8</v>
      </c>
      <c r="K157" s="35"/>
      <c r="L157" s="35">
        <f t="shared" si="48"/>
        <v>0</v>
      </c>
      <c r="M157" s="39">
        <v>1</v>
      </c>
      <c r="N157" s="68"/>
      <c r="O157" s="35">
        <f t="shared" si="49"/>
        <v>0</v>
      </c>
      <c r="P157" s="68"/>
      <c r="Q157" s="43">
        <f t="shared" si="56"/>
        <v>0</v>
      </c>
      <c r="R157" s="68"/>
      <c r="S157" s="68"/>
      <c r="T157" s="68"/>
      <c r="U157" s="68"/>
      <c r="V157" s="68"/>
      <c r="W157" s="67"/>
      <c r="X157" s="205">
        <f t="shared" si="50"/>
        <v>8</v>
      </c>
      <c r="Y157" s="69">
        <v>24.84</v>
      </c>
      <c r="Z157" s="45">
        <f t="shared" si="51"/>
        <v>49.68</v>
      </c>
      <c r="AA157" s="69">
        <v>0</v>
      </c>
      <c r="AB157" s="49">
        <f t="shared" si="52"/>
        <v>0</v>
      </c>
      <c r="AC157" s="69">
        <v>0</v>
      </c>
      <c r="AD157" s="49">
        <f t="shared" si="53"/>
        <v>0</v>
      </c>
      <c r="AE157" s="69">
        <v>9.1850000000000005</v>
      </c>
      <c r="AF157" s="49">
        <f t="shared" si="54"/>
        <v>9.1850000000000005</v>
      </c>
      <c r="AG157" s="60">
        <f t="shared" si="57"/>
        <v>58.865000000000002</v>
      </c>
      <c r="AH157" s="61">
        <f t="shared" si="58"/>
        <v>66.865000000000009</v>
      </c>
    </row>
    <row r="158" spans="1:34" x14ac:dyDescent="0.15">
      <c r="A158" s="67" t="s">
        <v>202</v>
      </c>
      <c r="B158" s="163" t="s">
        <v>921</v>
      </c>
      <c r="C158" s="39"/>
      <c r="D158" s="39">
        <f t="shared" si="55"/>
        <v>0</v>
      </c>
      <c r="E158" s="39"/>
      <c r="F158" s="39">
        <f t="shared" si="47"/>
        <v>0</v>
      </c>
      <c r="G158" s="39"/>
      <c r="H158" s="40"/>
      <c r="I158" s="41">
        <v>2</v>
      </c>
      <c r="J158" s="35">
        <f t="shared" si="59"/>
        <v>8</v>
      </c>
      <c r="K158" s="35"/>
      <c r="L158" s="35">
        <f t="shared" si="48"/>
        <v>0</v>
      </c>
      <c r="M158" s="39"/>
      <c r="N158" s="68"/>
      <c r="O158" s="35">
        <f t="shared" si="49"/>
        <v>0</v>
      </c>
      <c r="P158" s="68"/>
      <c r="Q158" s="43">
        <f t="shared" si="56"/>
        <v>0</v>
      </c>
      <c r="R158" s="68"/>
      <c r="S158" s="68"/>
      <c r="T158" s="68"/>
      <c r="U158" s="68"/>
      <c r="V158" s="68"/>
      <c r="W158" s="67"/>
      <c r="X158" s="205">
        <f t="shared" si="50"/>
        <v>8</v>
      </c>
      <c r="Y158" s="69">
        <v>8.57</v>
      </c>
      <c r="Z158" s="45">
        <f t="shared" si="51"/>
        <v>17.14</v>
      </c>
      <c r="AA158" s="69">
        <v>0</v>
      </c>
      <c r="AB158" s="49">
        <f t="shared" si="52"/>
        <v>0</v>
      </c>
      <c r="AC158" s="69">
        <v>0</v>
      </c>
      <c r="AD158" s="49">
        <f t="shared" si="53"/>
        <v>0</v>
      </c>
      <c r="AE158" s="69">
        <v>0</v>
      </c>
      <c r="AF158" s="49">
        <f t="shared" si="54"/>
        <v>0</v>
      </c>
      <c r="AG158" s="60">
        <f t="shared" si="57"/>
        <v>17.14</v>
      </c>
      <c r="AH158" s="61">
        <f t="shared" si="58"/>
        <v>25.14</v>
      </c>
    </row>
    <row r="159" spans="1:34" ht="14.25" x14ac:dyDescent="0.15">
      <c r="A159" s="67" t="s">
        <v>203</v>
      </c>
      <c r="B159" s="163" t="s">
        <v>924</v>
      </c>
      <c r="C159" s="39"/>
      <c r="D159" s="39">
        <f t="shared" si="55"/>
        <v>0</v>
      </c>
      <c r="E159" s="39">
        <v>6</v>
      </c>
      <c r="F159" s="39">
        <f t="shared" ref="F159:F190" si="60">E159*4</f>
        <v>24</v>
      </c>
      <c r="G159" s="39"/>
      <c r="H159" s="40"/>
      <c r="I159" s="41">
        <v>2</v>
      </c>
      <c r="J159" s="35">
        <f t="shared" si="59"/>
        <v>8</v>
      </c>
      <c r="K159" s="35"/>
      <c r="L159" s="35">
        <f t="shared" si="48"/>
        <v>0</v>
      </c>
      <c r="M159" s="39"/>
      <c r="N159" s="74"/>
      <c r="O159" s="35">
        <f t="shared" si="49"/>
        <v>0</v>
      </c>
      <c r="P159" s="74"/>
      <c r="Q159" s="43">
        <f t="shared" si="56"/>
        <v>0</v>
      </c>
      <c r="R159" s="71"/>
      <c r="S159" s="72"/>
      <c r="T159" s="71"/>
      <c r="U159" s="72"/>
      <c r="V159" s="71"/>
      <c r="W159" s="67"/>
      <c r="X159" s="205">
        <f t="shared" si="50"/>
        <v>32</v>
      </c>
      <c r="Y159" s="69">
        <v>33</v>
      </c>
      <c r="Z159" s="45">
        <f t="shared" si="51"/>
        <v>66</v>
      </c>
      <c r="AA159" s="69">
        <v>0</v>
      </c>
      <c r="AB159" s="49">
        <f t="shared" si="52"/>
        <v>0</v>
      </c>
      <c r="AC159" s="69">
        <v>0</v>
      </c>
      <c r="AD159" s="49">
        <f t="shared" si="53"/>
        <v>0</v>
      </c>
      <c r="AE159" s="69">
        <v>0</v>
      </c>
      <c r="AF159" s="49">
        <f t="shared" si="54"/>
        <v>0</v>
      </c>
      <c r="AG159" s="60">
        <f t="shared" si="57"/>
        <v>66</v>
      </c>
      <c r="AH159" s="61">
        <f t="shared" si="58"/>
        <v>98</v>
      </c>
    </row>
    <row r="160" spans="1:34" ht="14.25" x14ac:dyDescent="0.15">
      <c r="A160" s="67" t="s">
        <v>204</v>
      </c>
      <c r="B160" s="163" t="s">
        <v>931</v>
      </c>
      <c r="C160" s="39"/>
      <c r="D160" s="39">
        <f t="shared" si="55"/>
        <v>0</v>
      </c>
      <c r="E160" s="39"/>
      <c r="F160" s="39">
        <f t="shared" si="60"/>
        <v>0</v>
      </c>
      <c r="G160" s="39"/>
      <c r="H160" s="40"/>
      <c r="I160" s="41"/>
      <c r="J160" s="35">
        <f t="shared" si="59"/>
        <v>0</v>
      </c>
      <c r="K160" s="35"/>
      <c r="L160" s="35">
        <f t="shared" si="48"/>
        <v>0</v>
      </c>
      <c r="M160" s="39"/>
      <c r="N160" s="74"/>
      <c r="O160" s="35">
        <f t="shared" si="49"/>
        <v>0</v>
      </c>
      <c r="P160" s="74"/>
      <c r="Q160" s="43">
        <f t="shared" si="56"/>
        <v>0</v>
      </c>
      <c r="R160" s="71"/>
      <c r="S160" s="72"/>
      <c r="T160" s="71"/>
      <c r="U160" s="72"/>
      <c r="V160" s="71"/>
      <c r="W160" s="67"/>
      <c r="X160" s="205">
        <f t="shared" si="50"/>
        <v>0</v>
      </c>
      <c r="Y160" s="69">
        <v>0</v>
      </c>
      <c r="Z160" s="45">
        <f t="shared" si="51"/>
        <v>0</v>
      </c>
      <c r="AA160" s="69">
        <v>0</v>
      </c>
      <c r="AB160" s="49">
        <f t="shared" si="52"/>
        <v>0</v>
      </c>
      <c r="AC160" s="69">
        <v>0.8</v>
      </c>
      <c r="AD160" s="49">
        <f t="shared" si="53"/>
        <v>0.96000000000000019</v>
      </c>
      <c r="AE160" s="69">
        <v>0.5</v>
      </c>
      <c r="AF160" s="49">
        <f t="shared" si="54"/>
        <v>0.5</v>
      </c>
      <c r="AG160" s="60">
        <f t="shared" si="57"/>
        <v>1.4600000000000002</v>
      </c>
      <c r="AH160" s="61">
        <f t="shared" si="58"/>
        <v>1.4600000000000002</v>
      </c>
    </row>
    <row r="161" spans="1:34" x14ac:dyDescent="0.15">
      <c r="A161" s="67" t="s">
        <v>205</v>
      </c>
      <c r="B161" s="163" t="s">
        <v>2262</v>
      </c>
      <c r="C161" s="39"/>
      <c r="D161" s="39">
        <f t="shared" si="55"/>
        <v>0</v>
      </c>
      <c r="E161" s="39"/>
      <c r="F161" s="39">
        <f t="shared" si="60"/>
        <v>0</v>
      </c>
      <c r="G161" s="39"/>
      <c r="H161" s="40"/>
      <c r="I161" s="41"/>
      <c r="J161" s="35">
        <f t="shared" si="59"/>
        <v>0</v>
      </c>
      <c r="K161" s="35"/>
      <c r="L161" s="35">
        <f t="shared" si="48"/>
        <v>0</v>
      </c>
      <c r="M161" s="39"/>
      <c r="N161" s="71"/>
      <c r="O161" s="35">
        <f t="shared" si="49"/>
        <v>0</v>
      </c>
      <c r="P161" s="71"/>
      <c r="Q161" s="43">
        <f t="shared" si="56"/>
        <v>0</v>
      </c>
      <c r="R161" s="71"/>
      <c r="S161" s="72"/>
      <c r="T161" s="71"/>
      <c r="U161" s="72"/>
      <c r="V161" s="71"/>
      <c r="W161" s="67"/>
      <c r="X161" s="205">
        <f t="shared" si="50"/>
        <v>0</v>
      </c>
      <c r="Y161" s="69">
        <v>0</v>
      </c>
      <c r="Z161" s="45">
        <f t="shared" si="51"/>
        <v>0</v>
      </c>
      <c r="AA161" s="69">
        <v>0</v>
      </c>
      <c r="AB161" s="49">
        <f t="shared" si="52"/>
        <v>0</v>
      </c>
      <c r="AC161" s="69">
        <v>0</v>
      </c>
      <c r="AD161" s="49">
        <f t="shared" si="53"/>
        <v>0</v>
      </c>
      <c r="AE161" s="69">
        <v>5</v>
      </c>
      <c r="AF161" s="49">
        <f t="shared" si="54"/>
        <v>5</v>
      </c>
      <c r="AG161" s="60">
        <f t="shared" si="57"/>
        <v>5</v>
      </c>
      <c r="AH161" s="61">
        <f t="shared" si="58"/>
        <v>5</v>
      </c>
    </row>
    <row r="162" spans="1:34" x14ac:dyDescent="0.15">
      <c r="A162" s="67" t="s">
        <v>206</v>
      </c>
      <c r="B162" s="163" t="s">
        <v>947</v>
      </c>
      <c r="C162" s="39"/>
      <c r="D162" s="39">
        <f t="shared" si="55"/>
        <v>0</v>
      </c>
      <c r="E162" s="39"/>
      <c r="F162" s="39">
        <f t="shared" si="60"/>
        <v>0</v>
      </c>
      <c r="G162" s="39"/>
      <c r="H162" s="40"/>
      <c r="I162" s="41">
        <v>6</v>
      </c>
      <c r="J162" s="35">
        <f t="shared" si="59"/>
        <v>24</v>
      </c>
      <c r="K162" s="35">
        <v>0</v>
      </c>
      <c r="L162" s="35">
        <f t="shared" si="48"/>
        <v>0</v>
      </c>
      <c r="M162" s="39"/>
      <c r="N162" s="68">
        <v>1</v>
      </c>
      <c r="O162" s="35">
        <f t="shared" si="49"/>
        <v>2</v>
      </c>
      <c r="P162" s="68"/>
      <c r="Q162" s="43">
        <f t="shared" si="56"/>
        <v>0</v>
      </c>
      <c r="R162" s="68"/>
      <c r="S162" s="68"/>
      <c r="T162" s="68"/>
      <c r="U162" s="68"/>
      <c r="V162" s="68"/>
      <c r="W162" s="67"/>
      <c r="X162" s="205">
        <f t="shared" si="50"/>
        <v>26</v>
      </c>
      <c r="Y162" s="69">
        <v>1.32</v>
      </c>
      <c r="Z162" s="45">
        <f t="shared" si="51"/>
        <v>2.64</v>
      </c>
      <c r="AA162" s="69">
        <v>8</v>
      </c>
      <c r="AB162" s="49">
        <f t="shared" si="52"/>
        <v>10.666666666666666</v>
      </c>
      <c r="AC162" s="69">
        <v>0</v>
      </c>
      <c r="AD162" s="49">
        <f t="shared" si="53"/>
        <v>0</v>
      </c>
      <c r="AE162" s="69">
        <v>0</v>
      </c>
      <c r="AF162" s="49">
        <f t="shared" si="54"/>
        <v>0</v>
      </c>
      <c r="AG162" s="60">
        <f t="shared" si="57"/>
        <v>13.306666666666667</v>
      </c>
      <c r="AH162" s="61">
        <f t="shared" si="58"/>
        <v>39.306666666666665</v>
      </c>
    </row>
    <row r="163" spans="1:34" x14ac:dyDescent="0.15">
      <c r="A163" s="67" t="s">
        <v>207</v>
      </c>
      <c r="B163" s="163" t="s">
        <v>955</v>
      </c>
      <c r="C163" s="39"/>
      <c r="D163" s="39">
        <f t="shared" si="55"/>
        <v>0</v>
      </c>
      <c r="E163" s="39"/>
      <c r="F163" s="39">
        <f t="shared" si="60"/>
        <v>0</v>
      </c>
      <c r="G163" s="39"/>
      <c r="H163" s="40"/>
      <c r="I163" s="41">
        <v>3</v>
      </c>
      <c r="J163" s="35">
        <f t="shared" si="59"/>
        <v>12</v>
      </c>
      <c r="K163" s="35">
        <v>2</v>
      </c>
      <c r="L163" s="35">
        <f t="shared" si="48"/>
        <v>4</v>
      </c>
      <c r="M163" s="39"/>
      <c r="N163" s="68">
        <v>4</v>
      </c>
      <c r="O163" s="35">
        <f t="shared" si="49"/>
        <v>8</v>
      </c>
      <c r="P163" s="68"/>
      <c r="Q163" s="43">
        <f t="shared" si="56"/>
        <v>0</v>
      </c>
      <c r="R163" s="68"/>
      <c r="S163" s="68"/>
      <c r="T163" s="68"/>
      <c r="U163" s="68"/>
      <c r="V163" s="68"/>
      <c r="W163" s="67"/>
      <c r="X163" s="205">
        <f t="shared" si="50"/>
        <v>24</v>
      </c>
      <c r="Y163" s="69">
        <v>1.7</v>
      </c>
      <c r="Z163" s="45">
        <f t="shared" si="51"/>
        <v>3.4</v>
      </c>
      <c r="AA163" s="69">
        <v>0</v>
      </c>
      <c r="AB163" s="49">
        <f t="shared" si="52"/>
        <v>0</v>
      </c>
      <c r="AC163" s="69">
        <v>0</v>
      </c>
      <c r="AD163" s="49">
        <f t="shared" si="53"/>
        <v>0</v>
      </c>
      <c r="AE163" s="69">
        <v>0</v>
      </c>
      <c r="AF163" s="49">
        <f t="shared" si="54"/>
        <v>0</v>
      </c>
      <c r="AG163" s="60">
        <f t="shared" si="57"/>
        <v>3.4</v>
      </c>
      <c r="AH163" s="61">
        <f t="shared" si="58"/>
        <v>27.4</v>
      </c>
    </row>
    <row r="164" spans="1:34" x14ac:dyDescent="0.15">
      <c r="A164" s="67" t="s">
        <v>208</v>
      </c>
      <c r="B164" s="163" t="s">
        <v>959</v>
      </c>
      <c r="C164" s="39">
        <v>3</v>
      </c>
      <c r="D164" s="39">
        <f t="shared" si="55"/>
        <v>3</v>
      </c>
      <c r="E164" s="39">
        <v>1</v>
      </c>
      <c r="F164" s="39">
        <f t="shared" si="60"/>
        <v>4</v>
      </c>
      <c r="G164" s="39">
        <v>1</v>
      </c>
      <c r="H164" s="40">
        <v>1</v>
      </c>
      <c r="I164" s="41">
        <v>1</v>
      </c>
      <c r="J164" s="35">
        <f t="shared" si="59"/>
        <v>4</v>
      </c>
      <c r="K164" s="35">
        <v>1</v>
      </c>
      <c r="L164" s="35">
        <f t="shared" si="48"/>
        <v>2</v>
      </c>
      <c r="M164" s="39"/>
      <c r="N164" s="68"/>
      <c r="O164" s="35">
        <f t="shared" si="49"/>
        <v>0</v>
      </c>
      <c r="P164" s="68"/>
      <c r="Q164" s="43">
        <f t="shared" si="56"/>
        <v>0</v>
      </c>
      <c r="R164" s="68"/>
      <c r="S164" s="68"/>
      <c r="T164" s="68"/>
      <c r="U164" s="68"/>
      <c r="V164" s="68"/>
      <c r="W164" s="67"/>
      <c r="X164" s="205">
        <f t="shared" si="50"/>
        <v>14</v>
      </c>
      <c r="Y164" s="69">
        <v>0</v>
      </c>
      <c r="Z164" s="45">
        <f t="shared" si="51"/>
        <v>0</v>
      </c>
      <c r="AA164" s="69">
        <v>0</v>
      </c>
      <c r="AB164" s="49">
        <f t="shared" si="52"/>
        <v>0</v>
      </c>
      <c r="AC164" s="69">
        <v>0</v>
      </c>
      <c r="AD164" s="49">
        <f t="shared" si="53"/>
        <v>0</v>
      </c>
      <c r="AE164" s="69">
        <v>10</v>
      </c>
      <c r="AF164" s="49">
        <f t="shared" si="54"/>
        <v>10</v>
      </c>
      <c r="AG164" s="60">
        <f t="shared" si="57"/>
        <v>10</v>
      </c>
      <c r="AH164" s="61">
        <f t="shared" si="58"/>
        <v>24</v>
      </c>
    </row>
    <row r="165" spans="1:34" ht="14.25" x14ac:dyDescent="0.15">
      <c r="A165" s="67" t="s">
        <v>209</v>
      </c>
      <c r="B165" s="163" t="s">
        <v>961</v>
      </c>
      <c r="C165" s="39"/>
      <c r="D165" s="39">
        <f t="shared" si="55"/>
        <v>0</v>
      </c>
      <c r="E165" s="39">
        <v>1</v>
      </c>
      <c r="F165" s="39">
        <f t="shared" si="60"/>
        <v>4</v>
      </c>
      <c r="G165" s="39"/>
      <c r="H165" s="40"/>
      <c r="I165" s="41">
        <v>1</v>
      </c>
      <c r="J165" s="35">
        <f t="shared" si="59"/>
        <v>4</v>
      </c>
      <c r="K165" s="35">
        <v>1</v>
      </c>
      <c r="L165" s="35">
        <f t="shared" si="48"/>
        <v>2</v>
      </c>
      <c r="M165" s="39"/>
      <c r="N165" s="74"/>
      <c r="O165" s="35">
        <f t="shared" si="49"/>
        <v>0</v>
      </c>
      <c r="P165" s="74"/>
      <c r="Q165" s="43">
        <f t="shared" si="56"/>
        <v>0</v>
      </c>
      <c r="R165" s="71"/>
      <c r="S165" s="72"/>
      <c r="T165" s="71"/>
      <c r="U165" s="72"/>
      <c r="V165" s="71"/>
      <c r="W165" s="67"/>
      <c r="X165" s="205">
        <f t="shared" si="50"/>
        <v>10</v>
      </c>
      <c r="Y165" s="69">
        <v>129.63</v>
      </c>
      <c r="Z165" s="45">
        <f t="shared" si="51"/>
        <v>259.26</v>
      </c>
      <c r="AA165" s="69">
        <v>0</v>
      </c>
      <c r="AB165" s="49">
        <f t="shared" si="52"/>
        <v>0</v>
      </c>
      <c r="AC165" s="69">
        <v>0</v>
      </c>
      <c r="AD165" s="49">
        <f t="shared" si="53"/>
        <v>0</v>
      </c>
      <c r="AE165" s="69">
        <v>0</v>
      </c>
      <c r="AF165" s="49">
        <f t="shared" si="54"/>
        <v>0</v>
      </c>
      <c r="AG165" s="60">
        <f t="shared" si="57"/>
        <v>259.26</v>
      </c>
      <c r="AH165" s="61">
        <f t="shared" si="58"/>
        <v>269.26</v>
      </c>
    </row>
    <row r="166" spans="1:34" x14ac:dyDescent="0.15">
      <c r="A166" s="67" t="s">
        <v>210</v>
      </c>
      <c r="B166" s="163" t="s">
        <v>1275</v>
      </c>
      <c r="C166" s="39"/>
      <c r="D166" s="39">
        <f t="shared" si="55"/>
        <v>0</v>
      </c>
      <c r="E166" s="39"/>
      <c r="F166" s="39">
        <f t="shared" si="60"/>
        <v>0</v>
      </c>
      <c r="G166" s="39"/>
      <c r="H166" s="40"/>
      <c r="I166" s="41">
        <v>2</v>
      </c>
      <c r="J166" s="35">
        <f t="shared" si="59"/>
        <v>8</v>
      </c>
      <c r="K166" s="35"/>
      <c r="L166" s="35">
        <f t="shared" si="48"/>
        <v>0</v>
      </c>
      <c r="M166" s="39"/>
      <c r="N166" s="71"/>
      <c r="O166" s="35">
        <f t="shared" si="49"/>
        <v>0</v>
      </c>
      <c r="P166" s="71"/>
      <c r="Q166" s="43">
        <f t="shared" si="56"/>
        <v>0</v>
      </c>
      <c r="R166" s="71"/>
      <c r="S166" s="72"/>
      <c r="T166" s="71"/>
      <c r="U166" s="72"/>
      <c r="V166" s="71"/>
      <c r="W166" s="67"/>
      <c r="X166" s="205">
        <f t="shared" si="50"/>
        <v>8</v>
      </c>
      <c r="Y166" s="69"/>
      <c r="Z166" s="45">
        <f t="shared" si="51"/>
        <v>0</v>
      </c>
      <c r="AA166" s="69"/>
      <c r="AB166" s="49">
        <f t="shared" si="52"/>
        <v>0</v>
      </c>
      <c r="AC166" s="69">
        <v>0</v>
      </c>
      <c r="AD166" s="49">
        <f t="shared" si="53"/>
        <v>0</v>
      </c>
      <c r="AE166" s="69">
        <v>0</v>
      </c>
      <c r="AF166" s="49">
        <f t="shared" si="54"/>
        <v>0</v>
      </c>
      <c r="AG166" s="60">
        <f t="shared" si="57"/>
        <v>0</v>
      </c>
      <c r="AH166" s="61">
        <f t="shared" si="58"/>
        <v>8</v>
      </c>
    </row>
    <row r="167" spans="1:34" x14ac:dyDescent="0.15">
      <c r="A167" s="67" t="s">
        <v>211</v>
      </c>
      <c r="B167" s="163" t="s">
        <v>1274</v>
      </c>
      <c r="C167" s="39"/>
      <c r="D167" s="39">
        <f t="shared" si="55"/>
        <v>0</v>
      </c>
      <c r="E167" s="39"/>
      <c r="F167" s="39">
        <f t="shared" si="60"/>
        <v>0</v>
      </c>
      <c r="G167" s="39"/>
      <c r="H167" s="40"/>
      <c r="I167" s="41"/>
      <c r="J167" s="35"/>
      <c r="K167" s="35">
        <v>2</v>
      </c>
      <c r="L167" s="35">
        <f t="shared" si="48"/>
        <v>4</v>
      </c>
      <c r="M167" s="39"/>
      <c r="N167" s="71"/>
      <c r="O167" s="35">
        <f t="shared" si="49"/>
        <v>0</v>
      </c>
      <c r="P167" s="71"/>
      <c r="Q167" s="43">
        <f t="shared" si="56"/>
        <v>0</v>
      </c>
      <c r="R167" s="71"/>
      <c r="S167" s="72"/>
      <c r="T167" s="71"/>
      <c r="U167" s="72"/>
      <c r="V167" s="71"/>
      <c r="W167" s="67"/>
      <c r="X167" s="205">
        <f t="shared" si="50"/>
        <v>4</v>
      </c>
      <c r="Y167" s="69"/>
      <c r="Z167" s="45">
        <f t="shared" si="51"/>
        <v>0</v>
      </c>
      <c r="AA167" s="69"/>
      <c r="AB167" s="49">
        <f t="shared" si="52"/>
        <v>0</v>
      </c>
      <c r="AC167" s="69">
        <v>0</v>
      </c>
      <c r="AD167" s="49">
        <f t="shared" si="53"/>
        <v>0</v>
      </c>
      <c r="AE167" s="69">
        <v>0</v>
      </c>
      <c r="AF167" s="49">
        <f t="shared" si="54"/>
        <v>0</v>
      </c>
      <c r="AG167" s="60">
        <f t="shared" si="57"/>
        <v>0</v>
      </c>
      <c r="AH167" s="61">
        <f t="shared" si="58"/>
        <v>4</v>
      </c>
    </row>
    <row r="168" spans="1:34" s="29" customFormat="1" ht="14.25" x14ac:dyDescent="0.15">
      <c r="A168" s="67" t="s">
        <v>212</v>
      </c>
      <c r="B168" s="166" t="s">
        <v>1276</v>
      </c>
      <c r="C168" s="39"/>
      <c r="D168" s="39">
        <f t="shared" si="55"/>
        <v>0</v>
      </c>
      <c r="E168" s="39"/>
      <c r="F168" s="39">
        <f t="shared" si="60"/>
        <v>0</v>
      </c>
      <c r="G168" s="39"/>
      <c r="H168" s="40"/>
      <c r="I168" s="41">
        <v>1</v>
      </c>
      <c r="J168" s="35">
        <f t="shared" si="59"/>
        <v>4</v>
      </c>
      <c r="K168" s="35"/>
      <c r="L168" s="35">
        <f t="shared" si="48"/>
        <v>0</v>
      </c>
      <c r="M168" s="39"/>
      <c r="N168" s="71"/>
      <c r="O168" s="35">
        <f t="shared" si="49"/>
        <v>0</v>
      </c>
      <c r="P168" s="201"/>
      <c r="Q168" s="43">
        <f t="shared" si="56"/>
        <v>0</v>
      </c>
      <c r="R168" s="71"/>
      <c r="S168" s="72"/>
      <c r="T168" s="71"/>
      <c r="U168" s="72"/>
      <c r="V168" s="71"/>
      <c r="W168" s="67"/>
      <c r="X168" s="205">
        <f t="shared" si="50"/>
        <v>4</v>
      </c>
      <c r="Y168" s="70">
        <v>10</v>
      </c>
      <c r="Z168" s="45">
        <f t="shared" si="51"/>
        <v>20</v>
      </c>
      <c r="AA168" s="70">
        <v>0</v>
      </c>
      <c r="AB168" s="157">
        <f t="shared" si="52"/>
        <v>0</v>
      </c>
      <c r="AC168" s="70">
        <v>0</v>
      </c>
      <c r="AD168" s="157">
        <f t="shared" si="53"/>
        <v>0</v>
      </c>
      <c r="AE168" s="70">
        <v>0</v>
      </c>
      <c r="AF168" s="157">
        <f t="shared" si="54"/>
        <v>0</v>
      </c>
      <c r="AG168" s="60">
        <f t="shared" si="57"/>
        <v>20</v>
      </c>
      <c r="AH168" s="61">
        <f t="shared" si="58"/>
        <v>24</v>
      </c>
    </row>
    <row r="169" spans="1:34" s="29" customFormat="1" x14ac:dyDescent="0.15">
      <c r="A169" s="67" t="s">
        <v>213</v>
      </c>
      <c r="B169" s="163" t="s">
        <v>50</v>
      </c>
      <c r="C169" s="39">
        <v>3</v>
      </c>
      <c r="D169" s="39">
        <f t="shared" si="55"/>
        <v>3</v>
      </c>
      <c r="E169" s="39"/>
      <c r="F169" s="39">
        <f t="shared" si="60"/>
        <v>0</v>
      </c>
      <c r="G169" s="39"/>
      <c r="H169" s="40"/>
      <c r="I169" s="41">
        <v>1</v>
      </c>
      <c r="J169" s="35">
        <f t="shared" si="59"/>
        <v>4</v>
      </c>
      <c r="K169" s="35">
        <v>1</v>
      </c>
      <c r="L169" s="35">
        <f t="shared" si="48"/>
        <v>2</v>
      </c>
      <c r="M169" s="39"/>
      <c r="N169" s="71"/>
      <c r="O169" s="35">
        <f t="shared" si="49"/>
        <v>0</v>
      </c>
      <c r="P169" s="71"/>
      <c r="Q169" s="43">
        <f t="shared" si="56"/>
        <v>0</v>
      </c>
      <c r="R169" s="71"/>
      <c r="S169" s="72"/>
      <c r="T169" s="71"/>
      <c r="U169" s="72"/>
      <c r="V169" s="71"/>
      <c r="W169" s="67"/>
      <c r="X169" s="205">
        <f t="shared" si="50"/>
        <v>9</v>
      </c>
      <c r="Y169" s="69">
        <v>0</v>
      </c>
      <c r="Z169" s="45">
        <f t="shared" si="51"/>
        <v>0</v>
      </c>
      <c r="AA169" s="69">
        <v>0</v>
      </c>
      <c r="AB169" s="49">
        <f t="shared" si="52"/>
        <v>0</v>
      </c>
      <c r="AC169" s="69">
        <v>0</v>
      </c>
      <c r="AD169" s="49">
        <f t="shared" si="53"/>
        <v>0</v>
      </c>
      <c r="AE169" s="69">
        <v>0</v>
      </c>
      <c r="AF169" s="49">
        <f t="shared" si="54"/>
        <v>0</v>
      </c>
      <c r="AG169" s="60">
        <f t="shared" si="57"/>
        <v>0</v>
      </c>
      <c r="AH169" s="61">
        <f t="shared" si="58"/>
        <v>9</v>
      </c>
    </row>
    <row r="170" spans="1:34" s="29" customFormat="1" x14ac:dyDescent="0.15">
      <c r="A170" s="67" t="s">
        <v>214</v>
      </c>
      <c r="B170" s="163" t="s">
        <v>1277</v>
      </c>
      <c r="C170" s="39"/>
      <c r="D170" s="39">
        <f t="shared" si="55"/>
        <v>0</v>
      </c>
      <c r="E170" s="39"/>
      <c r="F170" s="39">
        <f t="shared" si="60"/>
        <v>0</v>
      </c>
      <c r="G170" s="39"/>
      <c r="H170" s="40"/>
      <c r="I170" s="41">
        <v>2</v>
      </c>
      <c r="J170" s="35">
        <f t="shared" si="59"/>
        <v>8</v>
      </c>
      <c r="K170" s="35">
        <v>1</v>
      </c>
      <c r="L170" s="35">
        <f t="shared" si="48"/>
        <v>2</v>
      </c>
      <c r="M170" s="39"/>
      <c r="N170" s="68"/>
      <c r="O170" s="35">
        <f t="shared" si="49"/>
        <v>0</v>
      </c>
      <c r="P170" s="68"/>
      <c r="Q170" s="43">
        <f t="shared" si="56"/>
        <v>0</v>
      </c>
      <c r="R170" s="68"/>
      <c r="S170" s="68"/>
      <c r="T170" s="68"/>
      <c r="U170" s="68"/>
      <c r="V170" s="68"/>
      <c r="W170" s="67"/>
      <c r="X170" s="205">
        <f t="shared" si="50"/>
        <v>10</v>
      </c>
      <c r="Y170" s="69">
        <v>20</v>
      </c>
      <c r="Z170" s="45">
        <f t="shared" si="51"/>
        <v>40</v>
      </c>
      <c r="AA170" s="69">
        <v>0</v>
      </c>
      <c r="AB170" s="49">
        <f t="shared" si="52"/>
        <v>0</v>
      </c>
      <c r="AC170" s="69">
        <v>0</v>
      </c>
      <c r="AD170" s="49">
        <f t="shared" si="53"/>
        <v>0</v>
      </c>
      <c r="AE170" s="69">
        <v>0</v>
      </c>
      <c r="AF170" s="49">
        <f t="shared" si="54"/>
        <v>0</v>
      </c>
      <c r="AG170" s="60">
        <f t="shared" si="57"/>
        <v>40</v>
      </c>
      <c r="AH170" s="61">
        <f t="shared" si="58"/>
        <v>50</v>
      </c>
    </row>
    <row r="171" spans="1:34" s="29" customFormat="1" x14ac:dyDescent="0.15">
      <c r="A171" s="67" t="s">
        <v>215</v>
      </c>
      <c r="B171" s="163" t="s">
        <v>971</v>
      </c>
      <c r="C171" s="39"/>
      <c r="D171" s="39">
        <f t="shared" si="55"/>
        <v>0</v>
      </c>
      <c r="E171" s="39">
        <v>1</v>
      </c>
      <c r="F171" s="39">
        <f t="shared" si="60"/>
        <v>4</v>
      </c>
      <c r="G171" s="39"/>
      <c r="H171" s="40"/>
      <c r="I171" s="41">
        <v>2</v>
      </c>
      <c r="J171" s="35">
        <f t="shared" si="59"/>
        <v>8</v>
      </c>
      <c r="K171" s="35">
        <v>2</v>
      </c>
      <c r="L171" s="35">
        <f t="shared" si="48"/>
        <v>4</v>
      </c>
      <c r="M171" s="39"/>
      <c r="N171" s="68"/>
      <c r="O171" s="35">
        <f t="shared" si="49"/>
        <v>0</v>
      </c>
      <c r="P171" s="68"/>
      <c r="Q171" s="43">
        <f t="shared" si="56"/>
        <v>0</v>
      </c>
      <c r="R171" s="68"/>
      <c r="S171" s="68"/>
      <c r="T171" s="68"/>
      <c r="U171" s="68"/>
      <c r="V171" s="68"/>
      <c r="W171" s="67"/>
      <c r="X171" s="205">
        <f t="shared" si="50"/>
        <v>16</v>
      </c>
      <c r="Y171" s="69">
        <v>100.89</v>
      </c>
      <c r="Z171" s="45">
        <f t="shared" si="51"/>
        <v>201.78</v>
      </c>
      <c r="AA171" s="69">
        <v>0</v>
      </c>
      <c r="AB171" s="49">
        <f t="shared" si="52"/>
        <v>0</v>
      </c>
      <c r="AC171" s="69">
        <v>0</v>
      </c>
      <c r="AD171" s="49">
        <f t="shared" si="53"/>
        <v>0</v>
      </c>
      <c r="AE171" s="69">
        <v>0</v>
      </c>
      <c r="AF171" s="49">
        <f t="shared" si="54"/>
        <v>0</v>
      </c>
      <c r="AG171" s="60">
        <f t="shared" si="57"/>
        <v>201.78</v>
      </c>
      <c r="AH171" s="61">
        <f t="shared" si="58"/>
        <v>217.78</v>
      </c>
    </row>
    <row r="172" spans="1:34" s="29" customFormat="1" ht="14.25" x14ac:dyDescent="0.15">
      <c r="A172" s="67" t="s">
        <v>216</v>
      </c>
      <c r="B172" s="163" t="s">
        <v>974</v>
      </c>
      <c r="C172" s="39"/>
      <c r="D172" s="39">
        <f t="shared" si="55"/>
        <v>0</v>
      </c>
      <c r="E172" s="39"/>
      <c r="F172" s="39">
        <f t="shared" si="60"/>
        <v>0</v>
      </c>
      <c r="G172" s="39"/>
      <c r="H172" s="40"/>
      <c r="I172" s="41">
        <v>1</v>
      </c>
      <c r="J172" s="35">
        <f t="shared" si="59"/>
        <v>4</v>
      </c>
      <c r="K172" s="35"/>
      <c r="L172" s="35">
        <f t="shared" si="48"/>
        <v>0</v>
      </c>
      <c r="M172" s="39"/>
      <c r="N172" s="74"/>
      <c r="O172" s="35">
        <f t="shared" si="49"/>
        <v>0</v>
      </c>
      <c r="P172" s="75"/>
      <c r="Q172" s="43">
        <f t="shared" si="56"/>
        <v>0</v>
      </c>
      <c r="R172" s="71"/>
      <c r="S172" s="72"/>
      <c r="T172" s="71"/>
      <c r="U172" s="72"/>
      <c r="V172" s="71"/>
      <c r="W172" s="67"/>
      <c r="X172" s="205">
        <f t="shared" si="50"/>
        <v>4</v>
      </c>
      <c r="Y172" s="69">
        <v>56.67</v>
      </c>
      <c r="Z172" s="45">
        <f t="shared" si="51"/>
        <v>113.34</v>
      </c>
      <c r="AA172" s="69">
        <v>0</v>
      </c>
      <c r="AB172" s="49">
        <f t="shared" si="52"/>
        <v>0</v>
      </c>
      <c r="AC172" s="69">
        <v>0</v>
      </c>
      <c r="AD172" s="49">
        <f t="shared" si="53"/>
        <v>0</v>
      </c>
      <c r="AE172" s="69">
        <v>0</v>
      </c>
      <c r="AF172" s="49">
        <f t="shared" si="54"/>
        <v>0</v>
      </c>
      <c r="AG172" s="60">
        <f t="shared" si="57"/>
        <v>113.34</v>
      </c>
      <c r="AH172" s="61">
        <f t="shared" si="58"/>
        <v>117.34</v>
      </c>
    </row>
    <row r="173" spans="1:34" s="29" customFormat="1" x14ac:dyDescent="0.15">
      <c r="A173" s="67" t="s">
        <v>217</v>
      </c>
      <c r="B173" s="163" t="s">
        <v>1278</v>
      </c>
      <c r="C173" s="39"/>
      <c r="D173" s="39">
        <f t="shared" si="55"/>
        <v>0</v>
      </c>
      <c r="E173" s="39"/>
      <c r="F173" s="39">
        <f t="shared" si="60"/>
        <v>0</v>
      </c>
      <c r="G173" s="39"/>
      <c r="H173" s="40"/>
      <c r="I173" s="41"/>
      <c r="J173" s="35">
        <f t="shared" si="59"/>
        <v>0</v>
      </c>
      <c r="K173" s="35"/>
      <c r="L173" s="35">
        <f t="shared" si="48"/>
        <v>0</v>
      </c>
      <c r="M173" s="39">
        <v>1</v>
      </c>
      <c r="N173" s="68"/>
      <c r="O173" s="35">
        <f t="shared" si="49"/>
        <v>0</v>
      </c>
      <c r="P173" s="68"/>
      <c r="Q173" s="43">
        <f t="shared" si="56"/>
        <v>0</v>
      </c>
      <c r="R173" s="68"/>
      <c r="S173" s="68"/>
      <c r="T173" s="68"/>
      <c r="U173" s="68"/>
      <c r="V173" s="68">
        <v>10</v>
      </c>
      <c r="W173" s="67">
        <v>2</v>
      </c>
      <c r="X173" s="205">
        <f t="shared" si="50"/>
        <v>2</v>
      </c>
      <c r="Y173" s="69">
        <v>0</v>
      </c>
      <c r="Z173" s="45">
        <f t="shared" si="51"/>
        <v>0</v>
      </c>
      <c r="AA173" s="69">
        <v>0</v>
      </c>
      <c r="AB173" s="49">
        <f t="shared" si="52"/>
        <v>0</v>
      </c>
      <c r="AC173" s="69">
        <v>0</v>
      </c>
      <c r="AD173" s="49">
        <f t="shared" si="53"/>
        <v>0</v>
      </c>
      <c r="AE173" s="69">
        <v>0</v>
      </c>
      <c r="AF173" s="49">
        <f t="shared" si="54"/>
        <v>0</v>
      </c>
      <c r="AG173" s="60">
        <f t="shared" si="57"/>
        <v>0</v>
      </c>
      <c r="AH173" s="61">
        <f t="shared" si="58"/>
        <v>2</v>
      </c>
    </row>
    <row r="174" spans="1:34" ht="15.75" customHeight="1" x14ac:dyDescent="0.15">
      <c r="A174" s="67" t="s">
        <v>218</v>
      </c>
      <c r="B174" s="163" t="s">
        <v>977</v>
      </c>
      <c r="C174" s="39"/>
      <c r="D174" s="39">
        <f t="shared" si="55"/>
        <v>0</v>
      </c>
      <c r="E174" s="39"/>
      <c r="F174" s="39">
        <f t="shared" si="60"/>
        <v>0</v>
      </c>
      <c r="G174" s="39"/>
      <c r="H174" s="40"/>
      <c r="I174" s="41">
        <v>3</v>
      </c>
      <c r="J174" s="35">
        <f t="shared" si="59"/>
        <v>12</v>
      </c>
      <c r="K174" s="35"/>
      <c r="L174" s="35">
        <f t="shared" si="48"/>
        <v>0</v>
      </c>
      <c r="M174" s="39"/>
      <c r="N174" s="68"/>
      <c r="O174" s="35">
        <f t="shared" si="49"/>
        <v>0</v>
      </c>
      <c r="P174" s="68"/>
      <c r="Q174" s="43">
        <f t="shared" si="56"/>
        <v>0</v>
      </c>
      <c r="R174" s="68"/>
      <c r="S174" s="68"/>
      <c r="T174" s="68"/>
      <c r="U174" s="68"/>
      <c r="V174" s="68"/>
      <c r="W174" s="67"/>
      <c r="X174" s="205">
        <f t="shared" si="50"/>
        <v>12</v>
      </c>
      <c r="Y174" s="69">
        <v>22.049999999999997</v>
      </c>
      <c r="Z174" s="45">
        <f t="shared" si="51"/>
        <v>44.099999999999994</v>
      </c>
      <c r="AA174" s="69">
        <v>12</v>
      </c>
      <c r="AB174" s="49">
        <f t="shared" si="52"/>
        <v>16</v>
      </c>
      <c r="AC174" s="69">
        <v>0</v>
      </c>
      <c r="AD174" s="49">
        <f t="shared" si="53"/>
        <v>0</v>
      </c>
      <c r="AE174" s="69">
        <v>0</v>
      </c>
      <c r="AF174" s="49">
        <f t="shared" si="54"/>
        <v>0</v>
      </c>
      <c r="AG174" s="60">
        <f t="shared" si="57"/>
        <v>60.099999999999994</v>
      </c>
      <c r="AH174" s="61">
        <f t="shared" si="58"/>
        <v>72.099999999999994</v>
      </c>
    </row>
    <row r="175" spans="1:34" x14ac:dyDescent="0.15">
      <c r="A175" s="67" t="s">
        <v>219</v>
      </c>
      <c r="B175" s="163" t="s">
        <v>1279</v>
      </c>
      <c r="C175" s="39"/>
      <c r="D175" s="39">
        <f t="shared" si="55"/>
        <v>0</v>
      </c>
      <c r="E175" s="39"/>
      <c r="F175" s="39">
        <f t="shared" si="60"/>
        <v>0</v>
      </c>
      <c r="G175" s="39"/>
      <c r="H175" s="40"/>
      <c r="I175" s="41">
        <v>3</v>
      </c>
      <c r="J175" s="35">
        <f t="shared" si="59"/>
        <v>12</v>
      </c>
      <c r="K175" s="35">
        <v>0</v>
      </c>
      <c r="L175" s="35">
        <f t="shared" si="48"/>
        <v>0</v>
      </c>
      <c r="M175" s="39"/>
      <c r="N175" s="68">
        <v>1</v>
      </c>
      <c r="O175" s="35">
        <f t="shared" si="49"/>
        <v>2</v>
      </c>
      <c r="P175" s="68"/>
      <c r="Q175" s="43">
        <f t="shared" si="56"/>
        <v>0</v>
      </c>
      <c r="R175" s="68"/>
      <c r="S175" s="68"/>
      <c r="T175" s="68"/>
      <c r="U175" s="68"/>
      <c r="V175" s="68"/>
      <c r="W175" s="67"/>
      <c r="X175" s="205">
        <f t="shared" si="50"/>
        <v>14</v>
      </c>
      <c r="Y175" s="78"/>
      <c r="Z175" s="45">
        <f t="shared" si="51"/>
        <v>0</v>
      </c>
      <c r="AA175" s="68"/>
      <c r="AB175" s="49">
        <f t="shared" si="52"/>
        <v>0</v>
      </c>
      <c r="AC175" s="70"/>
      <c r="AD175" s="49">
        <f t="shared" si="53"/>
        <v>0</v>
      </c>
      <c r="AE175" s="68"/>
      <c r="AF175" s="49">
        <f t="shared" si="54"/>
        <v>0</v>
      </c>
      <c r="AG175" s="60">
        <f t="shared" si="57"/>
        <v>0</v>
      </c>
      <c r="AH175" s="61">
        <f t="shared" si="58"/>
        <v>14</v>
      </c>
    </row>
    <row r="176" spans="1:34" x14ac:dyDescent="0.15">
      <c r="A176" s="67" t="s">
        <v>984</v>
      </c>
      <c r="B176" s="163" t="s">
        <v>2250</v>
      </c>
      <c r="C176" s="39"/>
      <c r="D176" s="39">
        <f t="shared" si="55"/>
        <v>0</v>
      </c>
      <c r="E176" s="39">
        <v>2</v>
      </c>
      <c r="F176" s="39">
        <f t="shared" si="60"/>
        <v>8</v>
      </c>
      <c r="G176" s="39"/>
      <c r="H176" s="40"/>
      <c r="I176" s="41">
        <v>7</v>
      </c>
      <c r="J176" s="35">
        <f t="shared" si="59"/>
        <v>28</v>
      </c>
      <c r="K176" s="35"/>
      <c r="L176" s="35">
        <f t="shared" si="48"/>
        <v>0</v>
      </c>
      <c r="M176" s="39"/>
      <c r="N176" s="68"/>
      <c r="O176" s="35">
        <f t="shared" si="49"/>
        <v>0</v>
      </c>
      <c r="P176" s="68"/>
      <c r="Q176" s="43">
        <f t="shared" si="56"/>
        <v>0</v>
      </c>
      <c r="R176" s="68"/>
      <c r="S176" s="68"/>
      <c r="T176" s="68"/>
      <c r="U176" s="68"/>
      <c r="V176" s="68"/>
      <c r="W176" s="67"/>
      <c r="X176" s="205">
        <f t="shared" si="50"/>
        <v>36</v>
      </c>
      <c r="Y176" s="78">
        <v>18.600000000000001</v>
      </c>
      <c r="Z176" s="45">
        <f t="shared" si="51"/>
        <v>37.200000000000003</v>
      </c>
      <c r="AA176" s="68">
        <v>50</v>
      </c>
      <c r="AB176" s="49">
        <f t="shared" si="52"/>
        <v>66.666666666666671</v>
      </c>
      <c r="AC176" s="70">
        <v>10.948484000000001</v>
      </c>
      <c r="AD176" s="49">
        <f t="shared" si="53"/>
        <v>13.138180800000001</v>
      </c>
      <c r="AE176" s="68">
        <v>10.00207</v>
      </c>
      <c r="AF176" s="49">
        <f t="shared" si="54"/>
        <v>10.00207</v>
      </c>
      <c r="AG176" s="60">
        <f t="shared" si="57"/>
        <v>127.00691746666668</v>
      </c>
      <c r="AH176" s="61">
        <f t="shared" si="58"/>
        <v>163.00691746666666</v>
      </c>
    </row>
    <row r="177" spans="1:34" x14ac:dyDescent="0.15">
      <c r="A177" s="67" t="s">
        <v>220</v>
      </c>
      <c r="B177" s="163" t="s">
        <v>1001</v>
      </c>
      <c r="C177" s="39"/>
      <c r="D177" s="39">
        <f t="shared" si="55"/>
        <v>0</v>
      </c>
      <c r="E177" s="39"/>
      <c r="F177" s="39">
        <f t="shared" si="60"/>
        <v>0</v>
      </c>
      <c r="G177" s="39"/>
      <c r="H177" s="40"/>
      <c r="I177" s="41"/>
      <c r="J177" s="35">
        <f t="shared" si="59"/>
        <v>0</v>
      </c>
      <c r="K177" s="35"/>
      <c r="L177" s="35">
        <f t="shared" si="48"/>
        <v>0</v>
      </c>
      <c r="M177" s="39"/>
      <c r="N177" s="68"/>
      <c r="O177" s="35">
        <f t="shared" si="49"/>
        <v>0</v>
      </c>
      <c r="P177" s="68"/>
      <c r="Q177" s="43">
        <f t="shared" si="56"/>
        <v>0</v>
      </c>
      <c r="R177" s="68"/>
      <c r="S177" s="68"/>
      <c r="T177" s="68"/>
      <c r="U177" s="68"/>
      <c r="V177" s="68"/>
      <c r="W177" s="67"/>
      <c r="X177" s="205">
        <f t="shared" si="50"/>
        <v>0</v>
      </c>
      <c r="Y177" s="78">
        <v>0</v>
      </c>
      <c r="Z177" s="45">
        <f t="shared" si="51"/>
        <v>0</v>
      </c>
      <c r="AA177" s="68">
        <v>0</v>
      </c>
      <c r="AB177" s="49">
        <f t="shared" si="52"/>
        <v>0</v>
      </c>
      <c r="AC177" s="70">
        <v>0</v>
      </c>
      <c r="AD177" s="49">
        <f t="shared" si="53"/>
        <v>0</v>
      </c>
      <c r="AE177" s="68">
        <v>1</v>
      </c>
      <c r="AF177" s="49">
        <f t="shared" si="54"/>
        <v>1</v>
      </c>
      <c r="AG177" s="60">
        <f t="shared" si="57"/>
        <v>1</v>
      </c>
      <c r="AH177" s="61">
        <f t="shared" si="58"/>
        <v>1</v>
      </c>
    </row>
    <row r="178" spans="1:34" x14ac:dyDescent="0.15">
      <c r="A178" s="67" t="s">
        <v>221</v>
      </c>
      <c r="B178" s="163" t="s">
        <v>2263</v>
      </c>
      <c r="C178" s="39"/>
      <c r="D178" s="39">
        <f t="shared" si="55"/>
        <v>0</v>
      </c>
      <c r="E178" s="39"/>
      <c r="F178" s="39">
        <f t="shared" si="60"/>
        <v>0</v>
      </c>
      <c r="G178" s="39"/>
      <c r="H178" s="40"/>
      <c r="I178" s="41"/>
      <c r="J178" s="35">
        <f t="shared" si="59"/>
        <v>0</v>
      </c>
      <c r="K178" s="35"/>
      <c r="L178" s="35">
        <f t="shared" si="48"/>
        <v>0</v>
      </c>
      <c r="M178" s="39"/>
      <c r="N178" s="68"/>
      <c r="O178" s="35">
        <f t="shared" si="49"/>
        <v>0</v>
      </c>
      <c r="P178" s="68"/>
      <c r="Q178" s="43">
        <f t="shared" si="56"/>
        <v>0</v>
      </c>
      <c r="R178" s="68"/>
      <c r="S178" s="68"/>
      <c r="T178" s="68"/>
      <c r="U178" s="68"/>
      <c r="V178" s="68"/>
      <c r="W178" s="67"/>
      <c r="X178" s="205">
        <f t="shared" si="50"/>
        <v>0</v>
      </c>
      <c r="Y178" s="78">
        <v>20</v>
      </c>
      <c r="Z178" s="45">
        <f t="shared" si="51"/>
        <v>40</v>
      </c>
      <c r="AA178" s="68">
        <v>0</v>
      </c>
      <c r="AB178" s="49">
        <f t="shared" si="52"/>
        <v>0</v>
      </c>
      <c r="AC178" s="70">
        <v>0</v>
      </c>
      <c r="AD178" s="49">
        <f t="shared" si="53"/>
        <v>0</v>
      </c>
      <c r="AE178" s="68">
        <v>0</v>
      </c>
      <c r="AF178" s="49">
        <f t="shared" si="54"/>
        <v>0</v>
      </c>
      <c r="AG178" s="60">
        <f t="shared" si="57"/>
        <v>40</v>
      </c>
      <c r="AH178" s="61">
        <f t="shared" si="58"/>
        <v>40</v>
      </c>
    </row>
    <row r="179" spans="1:34" s="29" customFormat="1" x14ac:dyDescent="0.15">
      <c r="A179" s="67" t="s">
        <v>222</v>
      </c>
      <c r="B179" s="166" t="s">
        <v>1006</v>
      </c>
      <c r="C179" s="39"/>
      <c r="D179" s="39">
        <f t="shared" si="55"/>
        <v>0</v>
      </c>
      <c r="E179" s="39"/>
      <c r="F179" s="39">
        <f t="shared" si="60"/>
        <v>0</v>
      </c>
      <c r="G179" s="39"/>
      <c r="H179" s="40"/>
      <c r="I179" s="41">
        <v>1</v>
      </c>
      <c r="J179" s="35">
        <f t="shared" si="59"/>
        <v>4</v>
      </c>
      <c r="K179" s="35"/>
      <c r="L179" s="35">
        <f t="shared" si="48"/>
        <v>0</v>
      </c>
      <c r="M179" s="39"/>
      <c r="N179" s="68"/>
      <c r="O179" s="35">
        <f t="shared" si="49"/>
        <v>0</v>
      </c>
      <c r="P179" s="68"/>
      <c r="Q179" s="43">
        <f t="shared" si="56"/>
        <v>0</v>
      </c>
      <c r="R179" s="68"/>
      <c r="S179" s="68"/>
      <c r="T179" s="68"/>
      <c r="U179" s="68"/>
      <c r="V179" s="68"/>
      <c r="W179" s="67"/>
      <c r="X179" s="205">
        <f t="shared" si="50"/>
        <v>4</v>
      </c>
      <c r="Y179" s="68">
        <v>24.65</v>
      </c>
      <c r="Z179" s="45">
        <f t="shared" si="51"/>
        <v>49.3</v>
      </c>
      <c r="AA179" s="68">
        <v>0</v>
      </c>
      <c r="AB179" s="157">
        <f t="shared" si="52"/>
        <v>0</v>
      </c>
      <c r="AC179" s="70">
        <v>0</v>
      </c>
      <c r="AD179" s="157">
        <f t="shared" si="53"/>
        <v>0</v>
      </c>
      <c r="AE179" s="68">
        <v>10</v>
      </c>
      <c r="AF179" s="157">
        <f t="shared" si="54"/>
        <v>10</v>
      </c>
      <c r="AG179" s="60">
        <f t="shared" si="57"/>
        <v>59.3</v>
      </c>
      <c r="AH179" s="61">
        <f t="shared" si="58"/>
        <v>63.3</v>
      </c>
    </row>
    <row r="180" spans="1:34" s="29" customFormat="1" x14ac:dyDescent="0.15">
      <c r="A180" s="67" t="s">
        <v>223</v>
      </c>
      <c r="B180" s="166" t="s">
        <v>1014</v>
      </c>
      <c r="C180" s="39"/>
      <c r="D180" s="39">
        <f t="shared" si="55"/>
        <v>0</v>
      </c>
      <c r="E180" s="39"/>
      <c r="F180" s="39">
        <f t="shared" si="60"/>
        <v>0</v>
      </c>
      <c r="G180" s="39"/>
      <c r="H180" s="40"/>
      <c r="I180" s="41"/>
      <c r="J180" s="35">
        <f t="shared" si="59"/>
        <v>0</v>
      </c>
      <c r="K180" s="35"/>
      <c r="L180" s="35">
        <f t="shared" si="48"/>
        <v>0</v>
      </c>
      <c r="M180" s="39"/>
      <c r="N180" s="68"/>
      <c r="O180" s="35">
        <f t="shared" si="49"/>
        <v>0</v>
      </c>
      <c r="P180" s="68"/>
      <c r="Q180" s="43">
        <f t="shared" si="56"/>
        <v>0</v>
      </c>
      <c r="R180" s="68"/>
      <c r="S180" s="68"/>
      <c r="T180" s="68"/>
      <c r="U180" s="68"/>
      <c r="V180" s="68"/>
      <c r="W180" s="67"/>
      <c r="X180" s="205">
        <f t="shared" si="50"/>
        <v>0</v>
      </c>
      <c r="Y180" s="68">
        <v>32.450000000000003</v>
      </c>
      <c r="Z180" s="45">
        <f t="shared" si="51"/>
        <v>64.900000000000006</v>
      </c>
      <c r="AA180" s="68">
        <v>0</v>
      </c>
      <c r="AB180" s="157">
        <f t="shared" si="52"/>
        <v>0</v>
      </c>
      <c r="AC180" s="70">
        <v>0</v>
      </c>
      <c r="AD180" s="157">
        <f t="shared" si="53"/>
        <v>0</v>
      </c>
      <c r="AE180" s="68">
        <v>0</v>
      </c>
      <c r="AF180" s="157">
        <f t="shared" si="54"/>
        <v>0</v>
      </c>
      <c r="AG180" s="60">
        <f t="shared" si="57"/>
        <v>64.900000000000006</v>
      </c>
      <c r="AH180" s="61">
        <f t="shared" si="58"/>
        <v>64.900000000000006</v>
      </c>
    </row>
    <row r="181" spans="1:34" x14ac:dyDescent="0.15">
      <c r="A181" s="67" t="s">
        <v>224</v>
      </c>
      <c r="B181" s="163" t="s">
        <v>1017</v>
      </c>
      <c r="C181" s="39"/>
      <c r="D181" s="39">
        <f t="shared" si="55"/>
        <v>0</v>
      </c>
      <c r="E181" s="39"/>
      <c r="F181" s="39">
        <f t="shared" si="60"/>
        <v>0</v>
      </c>
      <c r="G181" s="39"/>
      <c r="H181" s="40"/>
      <c r="I181" s="41">
        <v>1</v>
      </c>
      <c r="J181" s="35">
        <f t="shared" si="59"/>
        <v>4</v>
      </c>
      <c r="K181" s="35">
        <v>4</v>
      </c>
      <c r="L181" s="35">
        <f t="shared" si="48"/>
        <v>8</v>
      </c>
      <c r="M181" s="39"/>
      <c r="N181" s="68"/>
      <c r="O181" s="35">
        <f t="shared" si="49"/>
        <v>0</v>
      </c>
      <c r="P181" s="68"/>
      <c r="Q181" s="43">
        <f t="shared" si="56"/>
        <v>0</v>
      </c>
      <c r="R181" s="68"/>
      <c r="S181" s="68"/>
      <c r="T181" s="68"/>
      <c r="U181" s="68"/>
      <c r="V181" s="68"/>
      <c r="W181" s="67"/>
      <c r="X181" s="205">
        <f t="shared" si="50"/>
        <v>12</v>
      </c>
      <c r="Y181" s="78">
        <v>0</v>
      </c>
      <c r="Z181" s="45">
        <f t="shared" si="51"/>
        <v>0</v>
      </c>
      <c r="AA181" s="68">
        <v>0</v>
      </c>
      <c r="AB181" s="49">
        <f t="shared" si="52"/>
        <v>0</v>
      </c>
      <c r="AC181" s="70">
        <v>0</v>
      </c>
      <c r="AD181" s="49">
        <f t="shared" si="53"/>
        <v>0</v>
      </c>
      <c r="AE181" s="68">
        <v>2</v>
      </c>
      <c r="AF181" s="49">
        <f t="shared" si="54"/>
        <v>2</v>
      </c>
      <c r="AG181" s="60">
        <f t="shared" si="57"/>
        <v>2</v>
      </c>
      <c r="AH181" s="61">
        <f t="shared" si="58"/>
        <v>14</v>
      </c>
    </row>
    <row r="182" spans="1:34" x14ac:dyDescent="0.15">
      <c r="A182" s="67" t="s">
        <v>225</v>
      </c>
      <c r="B182" s="163" t="s">
        <v>1019</v>
      </c>
      <c r="C182" s="39"/>
      <c r="D182" s="39">
        <f t="shared" si="55"/>
        <v>0</v>
      </c>
      <c r="E182" s="39"/>
      <c r="F182" s="39">
        <f t="shared" si="60"/>
        <v>0</v>
      </c>
      <c r="G182" s="39"/>
      <c r="H182" s="40"/>
      <c r="I182" s="41"/>
      <c r="J182" s="35">
        <f t="shared" si="59"/>
        <v>0</v>
      </c>
      <c r="K182" s="35">
        <v>2</v>
      </c>
      <c r="L182" s="35">
        <f t="shared" si="48"/>
        <v>4</v>
      </c>
      <c r="M182" s="39"/>
      <c r="N182" s="68"/>
      <c r="O182" s="35">
        <f t="shared" si="49"/>
        <v>0</v>
      </c>
      <c r="P182" s="68"/>
      <c r="Q182" s="43">
        <f t="shared" si="56"/>
        <v>0</v>
      </c>
      <c r="R182" s="68"/>
      <c r="S182" s="68"/>
      <c r="T182" s="68"/>
      <c r="U182" s="68"/>
      <c r="V182" s="68"/>
      <c r="W182" s="67"/>
      <c r="X182" s="205">
        <f t="shared" si="50"/>
        <v>4</v>
      </c>
      <c r="Y182" s="78">
        <v>0</v>
      </c>
      <c r="Z182" s="45">
        <f t="shared" si="51"/>
        <v>0</v>
      </c>
      <c r="AA182" s="68">
        <v>22</v>
      </c>
      <c r="AB182" s="49">
        <f t="shared" si="52"/>
        <v>29.333333333333332</v>
      </c>
      <c r="AC182" s="70">
        <v>33</v>
      </c>
      <c r="AD182" s="49">
        <f t="shared" si="53"/>
        <v>39.6</v>
      </c>
      <c r="AE182" s="68">
        <v>0</v>
      </c>
      <c r="AF182" s="49">
        <f t="shared" si="54"/>
        <v>0</v>
      </c>
      <c r="AG182" s="60">
        <f t="shared" si="57"/>
        <v>68.933333333333337</v>
      </c>
      <c r="AH182" s="61">
        <f t="shared" si="58"/>
        <v>72.933333333333337</v>
      </c>
    </row>
    <row r="183" spans="1:34" x14ac:dyDescent="0.15">
      <c r="A183" s="67" t="s">
        <v>226</v>
      </c>
      <c r="B183" s="163" t="s">
        <v>1281</v>
      </c>
      <c r="C183" s="39"/>
      <c r="D183" s="39">
        <f t="shared" si="55"/>
        <v>0</v>
      </c>
      <c r="E183" s="39"/>
      <c r="F183" s="39">
        <f t="shared" si="60"/>
        <v>0</v>
      </c>
      <c r="G183" s="39"/>
      <c r="H183" s="40"/>
      <c r="I183" s="41">
        <v>4</v>
      </c>
      <c r="J183" s="35">
        <f t="shared" si="59"/>
        <v>16</v>
      </c>
      <c r="K183" s="35"/>
      <c r="L183" s="35">
        <f t="shared" si="48"/>
        <v>0</v>
      </c>
      <c r="M183" s="39"/>
      <c r="N183" s="68"/>
      <c r="O183" s="35">
        <f t="shared" si="49"/>
        <v>0</v>
      </c>
      <c r="P183" s="68"/>
      <c r="Q183" s="43">
        <f t="shared" si="56"/>
        <v>0</v>
      </c>
      <c r="R183" s="68"/>
      <c r="S183" s="68"/>
      <c r="T183" s="68"/>
      <c r="U183" s="68"/>
      <c r="V183" s="68"/>
      <c r="W183" s="67"/>
      <c r="X183" s="205">
        <f t="shared" si="50"/>
        <v>16</v>
      </c>
      <c r="Y183" s="78">
        <v>8</v>
      </c>
      <c r="Z183" s="45">
        <f t="shared" si="51"/>
        <v>16</v>
      </c>
      <c r="AA183" s="68">
        <v>0</v>
      </c>
      <c r="AB183" s="49">
        <f t="shared" si="52"/>
        <v>0</v>
      </c>
      <c r="AC183" s="70">
        <v>0</v>
      </c>
      <c r="AD183" s="49">
        <f t="shared" si="53"/>
        <v>0</v>
      </c>
      <c r="AE183" s="68">
        <v>0</v>
      </c>
      <c r="AF183" s="49">
        <f t="shared" si="54"/>
        <v>0</v>
      </c>
      <c r="AG183" s="60">
        <f t="shared" si="57"/>
        <v>16</v>
      </c>
      <c r="AH183" s="61">
        <f t="shared" si="58"/>
        <v>32</v>
      </c>
    </row>
    <row r="184" spans="1:34" x14ac:dyDescent="0.15">
      <c r="A184" s="67" t="s">
        <v>227</v>
      </c>
      <c r="B184" s="163" t="s">
        <v>1027</v>
      </c>
      <c r="C184" s="39"/>
      <c r="D184" s="39">
        <f t="shared" si="55"/>
        <v>0</v>
      </c>
      <c r="E184" s="39"/>
      <c r="F184" s="39">
        <f t="shared" si="60"/>
        <v>0</v>
      </c>
      <c r="G184" s="39"/>
      <c r="H184" s="40"/>
      <c r="I184" s="41">
        <v>2</v>
      </c>
      <c r="J184" s="35">
        <f t="shared" si="59"/>
        <v>8</v>
      </c>
      <c r="K184" s="35"/>
      <c r="L184" s="35">
        <f t="shared" si="48"/>
        <v>0</v>
      </c>
      <c r="M184" s="39"/>
      <c r="N184" s="68"/>
      <c r="O184" s="35">
        <f t="shared" si="49"/>
        <v>0</v>
      </c>
      <c r="P184" s="68"/>
      <c r="Q184" s="43">
        <f t="shared" si="56"/>
        <v>0</v>
      </c>
      <c r="R184" s="68"/>
      <c r="S184" s="68"/>
      <c r="T184" s="68"/>
      <c r="U184" s="68"/>
      <c r="V184" s="68"/>
      <c r="W184" s="67"/>
      <c r="X184" s="205">
        <f t="shared" si="50"/>
        <v>8</v>
      </c>
      <c r="Y184" s="78">
        <v>168</v>
      </c>
      <c r="Z184" s="45">
        <f t="shared" si="51"/>
        <v>336</v>
      </c>
      <c r="AA184" s="68">
        <v>0</v>
      </c>
      <c r="AB184" s="49">
        <f t="shared" si="52"/>
        <v>0</v>
      </c>
      <c r="AC184" s="70">
        <v>0</v>
      </c>
      <c r="AD184" s="49">
        <f t="shared" si="53"/>
        <v>0</v>
      </c>
      <c r="AE184" s="68">
        <v>0</v>
      </c>
      <c r="AF184" s="49">
        <f t="shared" si="54"/>
        <v>0</v>
      </c>
      <c r="AG184" s="60">
        <f t="shared" si="57"/>
        <v>336</v>
      </c>
      <c r="AH184" s="61">
        <f t="shared" si="58"/>
        <v>344</v>
      </c>
    </row>
    <row r="185" spans="1:34" x14ac:dyDescent="0.15">
      <c r="A185" s="67" t="s">
        <v>228</v>
      </c>
      <c r="B185" s="163" t="s">
        <v>51</v>
      </c>
      <c r="C185" s="39">
        <v>2</v>
      </c>
      <c r="D185" s="39">
        <f t="shared" si="55"/>
        <v>2</v>
      </c>
      <c r="E185" s="39"/>
      <c r="F185" s="39">
        <f t="shared" si="60"/>
        <v>0</v>
      </c>
      <c r="G185" s="39"/>
      <c r="H185" s="40"/>
      <c r="I185" s="41">
        <v>7</v>
      </c>
      <c r="J185" s="35">
        <f t="shared" si="59"/>
        <v>28</v>
      </c>
      <c r="K185" s="35">
        <v>5</v>
      </c>
      <c r="L185" s="35">
        <f t="shared" si="48"/>
        <v>10</v>
      </c>
      <c r="M185" s="39"/>
      <c r="N185" s="68"/>
      <c r="O185" s="35">
        <f t="shared" si="49"/>
        <v>0</v>
      </c>
      <c r="P185" s="68"/>
      <c r="Q185" s="43">
        <f t="shared" si="56"/>
        <v>0</v>
      </c>
      <c r="R185" s="68"/>
      <c r="S185" s="68"/>
      <c r="T185" s="68"/>
      <c r="U185" s="68"/>
      <c r="V185" s="68"/>
      <c r="W185" s="67"/>
      <c r="X185" s="205">
        <f t="shared" si="50"/>
        <v>40</v>
      </c>
      <c r="Y185" s="78">
        <v>0</v>
      </c>
      <c r="Z185" s="45">
        <f t="shared" si="51"/>
        <v>0</v>
      </c>
      <c r="AA185" s="68">
        <v>0</v>
      </c>
      <c r="AB185" s="49">
        <f t="shared" si="52"/>
        <v>0</v>
      </c>
      <c r="AC185" s="70">
        <v>0</v>
      </c>
      <c r="AD185" s="49">
        <f t="shared" si="53"/>
        <v>0</v>
      </c>
      <c r="AE185" s="68">
        <v>0</v>
      </c>
      <c r="AF185" s="49">
        <f t="shared" si="54"/>
        <v>0</v>
      </c>
      <c r="AG185" s="60">
        <f t="shared" si="57"/>
        <v>0</v>
      </c>
      <c r="AH185" s="61">
        <f t="shared" si="58"/>
        <v>40</v>
      </c>
    </row>
    <row r="186" spans="1:34" x14ac:dyDescent="0.15">
      <c r="A186" s="67" t="s">
        <v>229</v>
      </c>
      <c r="B186" s="163" t="s">
        <v>1282</v>
      </c>
      <c r="C186" s="39"/>
      <c r="D186" s="39">
        <f t="shared" si="55"/>
        <v>0</v>
      </c>
      <c r="E186" s="39"/>
      <c r="F186" s="39">
        <f t="shared" si="60"/>
        <v>0</v>
      </c>
      <c r="G186" s="39"/>
      <c r="H186" s="40"/>
      <c r="I186" s="41">
        <v>1</v>
      </c>
      <c r="J186" s="35">
        <f t="shared" si="59"/>
        <v>4</v>
      </c>
      <c r="K186" s="35">
        <v>1</v>
      </c>
      <c r="L186" s="35">
        <f t="shared" si="48"/>
        <v>2</v>
      </c>
      <c r="M186" s="39"/>
      <c r="N186" s="68"/>
      <c r="O186" s="35">
        <f t="shared" si="49"/>
        <v>0</v>
      </c>
      <c r="P186" s="68"/>
      <c r="Q186" s="43">
        <f t="shared" si="56"/>
        <v>0</v>
      </c>
      <c r="R186" s="68"/>
      <c r="S186" s="68"/>
      <c r="T186" s="68"/>
      <c r="U186" s="68"/>
      <c r="V186" s="68"/>
      <c r="W186" s="67"/>
      <c r="X186" s="205">
        <f t="shared" si="50"/>
        <v>6</v>
      </c>
      <c r="Y186" s="78"/>
      <c r="Z186" s="45">
        <f t="shared" si="51"/>
        <v>0</v>
      </c>
      <c r="AA186" s="68"/>
      <c r="AB186" s="49">
        <f t="shared" si="52"/>
        <v>0</v>
      </c>
      <c r="AC186" s="70"/>
      <c r="AD186" s="49">
        <f t="shared" si="53"/>
        <v>0</v>
      </c>
      <c r="AE186" s="68"/>
      <c r="AF186" s="49">
        <f t="shared" si="54"/>
        <v>0</v>
      </c>
      <c r="AG186" s="60">
        <f t="shared" si="57"/>
        <v>0</v>
      </c>
      <c r="AH186" s="61">
        <f t="shared" si="58"/>
        <v>6</v>
      </c>
    </row>
    <row r="187" spans="1:34" x14ac:dyDescent="0.15">
      <c r="A187" s="67" t="s">
        <v>230</v>
      </c>
      <c r="B187" s="163" t="s">
        <v>1283</v>
      </c>
      <c r="C187" s="39"/>
      <c r="D187" s="39">
        <f t="shared" si="55"/>
        <v>0</v>
      </c>
      <c r="E187" s="39"/>
      <c r="F187" s="39">
        <f t="shared" si="60"/>
        <v>0</v>
      </c>
      <c r="G187" s="39"/>
      <c r="H187" s="40"/>
      <c r="I187" s="41">
        <v>2</v>
      </c>
      <c r="J187" s="35">
        <f t="shared" si="59"/>
        <v>8</v>
      </c>
      <c r="K187" s="35"/>
      <c r="L187" s="35">
        <f t="shared" si="48"/>
        <v>0</v>
      </c>
      <c r="M187" s="39"/>
      <c r="N187" s="68"/>
      <c r="O187" s="35">
        <f t="shared" si="49"/>
        <v>0</v>
      </c>
      <c r="P187" s="68"/>
      <c r="Q187" s="43">
        <f t="shared" si="56"/>
        <v>0</v>
      </c>
      <c r="R187" s="68"/>
      <c r="S187" s="68"/>
      <c r="T187" s="68"/>
      <c r="U187" s="68"/>
      <c r="V187" s="68"/>
      <c r="W187" s="67"/>
      <c r="X187" s="205">
        <f t="shared" si="50"/>
        <v>8</v>
      </c>
      <c r="Y187" s="78">
        <v>33.6</v>
      </c>
      <c r="Z187" s="45">
        <f t="shared" si="51"/>
        <v>67.2</v>
      </c>
      <c r="AA187" s="68">
        <v>0</v>
      </c>
      <c r="AB187" s="49">
        <f t="shared" si="52"/>
        <v>0</v>
      </c>
      <c r="AC187" s="70">
        <v>0</v>
      </c>
      <c r="AD187" s="49">
        <f t="shared" si="53"/>
        <v>0</v>
      </c>
      <c r="AE187" s="68">
        <v>0</v>
      </c>
      <c r="AF187" s="49">
        <f t="shared" si="54"/>
        <v>0</v>
      </c>
      <c r="AG187" s="60">
        <f t="shared" si="57"/>
        <v>67.2</v>
      </c>
      <c r="AH187" s="61">
        <f t="shared" si="58"/>
        <v>75.2</v>
      </c>
    </row>
    <row r="188" spans="1:34" x14ac:dyDescent="0.15">
      <c r="A188" s="67" t="s">
        <v>231</v>
      </c>
      <c r="B188" s="163" t="s">
        <v>2264</v>
      </c>
      <c r="C188" s="39">
        <v>4</v>
      </c>
      <c r="D188" s="39">
        <f t="shared" si="55"/>
        <v>4</v>
      </c>
      <c r="E188" s="39"/>
      <c r="F188" s="39">
        <f t="shared" si="60"/>
        <v>0</v>
      </c>
      <c r="G188" s="39"/>
      <c r="H188" s="40"/>
      <c r="I188" s="41"/>
      <c r="J188" s="35">
        <f t="shared" si="59"/>
        <v>0</v>
      </c>
      <c r="K188" s="35"/>
      <c r="L188" s="35">
        <f t="shared" si="48"/>
        <v>0</v>
      </c>
      <c r="M188" s="39"/>
      <c r="N188" s="68"/>
      <c r="O188" s="35">
        <f t="shared" si="49"/>
        <v>0</v>
      </c>
      <c r="P188" s="68"/>
      <c r="Q188" s="43">
        <f t="shared" si="56"/>
        <v>0</v>
      </c>
      <c r="R188" s="68"/>
      <c r="S188" s="68"/>
      <c r="T188" s="68"/>
      <c r="U188" s="68"/>
      <c r="V188" s="68"/>
      <c r="W188" s="67"/>
      <c r="X188" s="205">
        <f t="shared" si="50"/>
        <v>4</v>
      </c>
      <c r="Y188" s="78">
        <v>0</v>
      </c>
      <c r="Z188" s="45">
        <f t="shared" si="51"/>
        <v>0</v>
      </c>
      <c r="AA188" s="68">
        <v>0</v>
      </c>
      <c r="AB188" s="49">
        <f t="shared" si="52"/>
        <v>0</v>
      </c>
      <c r="AC188" s="70">
        <v>0</v>
      </c>
      <c r="AD188" s="49">
        <f t="shared" si="53"/>
        <v>0</v>
      </c>
      <c r="AE188" s="68">
        <v>0</v>
      </c>
      <c r="AF188" s="49">
        <f t="shared" si="54"/>
        <v>0</v>
      </c>
      <c r="AG188" s="60">
        <f t="shared" si="57"/>
        <v>0</v>
      </c>
      <c r="AH188" s="61">
        <f t="shared" si="58"/>
        <v>4</v>
      </c>
    </row>
    <row r="189" spans="1:34" x14ac:dyDescent="0.15">
      <c r="A189" s="67" t="s">
        <v>232</v>
      </c>
      <c r="B189" s="163" t="s">
        <v>1034</v>
      </c>
      <c r="C189" s="39"/>
      <c r="D189" s="39">
        <f t="shared" si="55"/>
        <v>0</v>
      </c>
      <c r="E189" s="39"/>
      <c r="F189" s="39">
        <f t="shared" si="60"/>
        <v>0</v>
      </c>
      <c r="G189" s="39"/>
      <c r="H189" s="40"/>
      <c r="I189" s="41"/>
      <c r="J189" s="35">
        <f t="shared" si="59"/>
        <v>0</v>
      </c>
      <c r="K189" s="35"/>
      <c r="L189" s="35">
        <f t="shared" si="48"/>
        <v>0</v>
      </c>
      <c r="M189" s="39"/>
      <c r="N189" s="68"/>
      <c r="O189" s="35">
        <f t="shared" si="49"/>
        <v>0</v>
      </c>
      <c r="P189" s="68"/>
      <c r="Q189" s="43">
        <f t="shared" si="56"/>
        <v>0</v>
      </c>
      <c r="R189" s="68"/>
      <c r="S189" s="68"/>
      <c r="T189" s="68"/>
      <c r="U189" s="68"/>
      <c r="V189" s="68"/>
      <c r="W189" s="67"/>
      <c r="X189" s="205">
        <f t="shared" si="50"/>
        <v>0</v>
      </c>
      <c r="Y189" s="78">
        <v>0</v>
      </c>
      <c r="Z189" s="45">
        <f t="shared" si="51"/>
        <v>0</v>
      </c>
      <c r="AA189" s="68">
        <v>30</v>
      </c>
      <c r="AB189" s="49">
        <f t="shared" si="52"/>
        <v>40</v>
      </c>
      <c r="AC189" s="70">
        <v>0</v>
      </c>
      <c r="AD189" s="49">
        <f t="shared" si="53"/>
        <v>0</v>
      </c>
      <c r="AE189" s="68">
        <v>0</v>
      </c>
      <c r="AF189" s="49">
        <f t="shared" si="54"/>
        <v>0</v>
      </c>
      <c r="AG189" s="60">
        <f t="shared" si="57"/>
        <v>40</v>
      </c>
      <c r="AH189" s="61">
        <f t="shared" si="58"/>
        <v>40</v>
      </c>
    </row>
    <row r="190" spans="1:34" x14ac:dyDescent="0.15">
      <c r="A190" s="67" t="s">
        <v>233</v>
      </c>
      <c r="B190" s="163" t="s">
        <v>1038</v>
      </c>
      <c r="C190" s="39"/>
      <c r="D190" s="39">
        <f t="shared" si="55"/>
        <v>0</v>
      </c>
      <c r="E190" s="39"/>
      <c r="F190" s="39">
        <f t="shared" si="60"/>
        <v>0</v>
      </c>
      <c r="G190" s="39"/>
      <c r="H190" s="40"/>
      <c r="I190" s="41"/>
      <c r="J190" s="35">
        <f t="shared" si="59"/>
        <v>0</v>
      </c>
      <c r="K190" s="35"/>
      <c r="L190" s="35">
        <f t="shared" ref="L190:L203" si="61">K190*2</f>
        <v>0</v>
      </c>
      <c r="M190" s="39"/>
      <c r="N190" s="68"/>
      <c r="O190" s="35">
        <f t="shared" si="49"/>
        <v>0</v>
      </c>
      <c r="P190" s="68"/>
      <c r="Q190" s="43">
        <f t="shared" si="56"/>
        <v>0</v>
      </c>
      <c r="R190" s="68"/>
      <c r="S190" s="68"/>
      <c r="T190" s="68"/>
      <c r="U190" s="68"/>
      <c r="V190" s="68"/>
      <c r="W190" s="67"/>
      <c r="X190" s="205">
        <f t="shared" si="50"/>
        <v>0</v>
      </c>
      <c r="Y190" s="78">
        <v>0</v>
      </c>
      <c r="Z190" s="45">
        <f t="shared" si="51"/>
        <v>0</v>
      </c>
      <c r="AA190" s="68">
        <v>0</v>
      </c>
      <c r="AB190" s="49">
        <f t="shared" si="52"/>
        <v>0</v>
      </c>
      <c r="AC190" s="70">
        <v>0</v>
      </c>
      <c r="AD190" s="49">
        <f t="shared" si="53"/>
        <v>0</v>
      </c>
      <c r="AE190" s="68">
        <v>5</v>
      </c>
      <c r="AF190" s="49">
        <f t="shared" si="54"/>
        <v>5</v>
      </c>
      <c r="AG190" s="60">
        <f t="shared" si="57"/>
        <v>5</v>
      </c>
      <c r="AH190" s="61">
        <f t="shared" si="58"/>
        <v>5</v>
      </c>
    </row>
    <row r="191" spans="1:34" x14ac:dyDescent="0.15">
      <c r="A191" s="67" t="s">
        <v>234</v>
      </c>
      <c r="B191" s="163" t="s">
        <v>1284</v>
      </c>
      <c r="C191" s="39"/>
      <c r="D191" s="39">
        <f t="shared" si="55"/>
        <v>0</v>
      </c>
      <c r="E191" s="39"/>
      <c r="F191" s="39">
        <f t="shared" ref="F191:F203" si="62">E191*4</f>
        <v>0</v>
      </c>
      <c r="G191" s="39"/>
      <c r="H191" s="40"/>
      <c r="I191" s="41">
        <v>1</v>
      </c>
      <c r="J191" s="35">
        <f t="shared" si="59"/>
        <v>4</v>
      </c>
      <c r="K191" s="35">
        <v>4</v>
      </c>
      <c r="L191" s="35">
        <f t="shared" si="61"/>
        <v>8</v>
      </c>
      <c r="M191" s="39"/>
      <c r="N191" s="68"/>
      <c r="O191" s="35">
        <f t="shared" si="49"/>
        <v>0</v>
      </c>
      <c r="P191" s="68"/>
      <c r="Q191" s="43">
        <f t="shared" si="56"/>
        <v>0</v>
      </c>
      <c r="R191" s="68"/>
      <c r="S191" s="68"/>
      <c r="T191" s="68"/>
      <c r="U191" s="68"/>
      <c r="V191" s="68"/>
      <c r="W191" s="67"/>
      <c r="X191" s="205">
        <f t="shared" si="50"/>
        <v>12</v>
      </c>
      <c r="Y191" s="78"/>
      <c r="Z191" s="45">
        <f t="shared" si="51"/>
        <v>0</v>
      </c>
      <c r="AA191" s="68"/>
      <c r="AB191" s="49">
        <f t="shared" si="52"/>
        <v>0</v>
      </c>
      <c r="AC191" s="70"/>
      <c r="AD191" s="49">
        <f t="shared" si="53"/>
        <v>0</v>
      </c>
      <c r="AE191" s="68"/>
      <c r="AF191" s="49">
        <f t="shared" si="54"/>
        <v>0</v>
      </c>
      <c r="AG191" s="60">
        <f t="shared" si="57"/>
        <v>0</v>
      </c>
      <c r="AH191" s="61">
        <f t="shared" si="58"/>
        <v>12</v>
      </c>
    </row>
    <row r="192" spans="1:34" x14ac:dyDescent="0.15">
      <c r="A192" s="67" t="s">
        <v>235</v>
      </c>
      <c r="B192" s="163" t="s">
        <v>1048</v>
      </c>
      <c r="C192" s="39"/>
      <c r="D192" s="39">
        <f t="shared" si="55"/>
        <v>0</v>
      </c>
      <c r="E192" s="39"/>
      <c r="F192" s="39">
        <f t="shared" si="62"/>
        <v>0</v>
      </c>
      <c r="G192" s="39"/>
      <c r="H192" s="40"/>
      <c r="I192" s="41">
        <v>6</v>
      </c>
      <c r="J192" s="35">
        <f t="shared" si="59"/>
        <v>24</v>
      </c>
      <c r="K192" s="35"/>
      <c r="L192" s="35">
        <f t="shared" si="61"/>
        <v>0</v>
      </c>
      <c r="M192" s="39"/>
      <c r="N192" s="68"/>
      <c r="O192" s="35">
        <f t="shared" ref="O192:O203" si="63">N192*2</f>
        <v>0</v>
      </c>
      <c r="P192" s="68"/>
      <c r="Q192" s="43">
        <f t="shared" si="56"/>
        <v>0</v>
      </c>
      <c r="R192" s="68"/>
      <c r="S192" s="68"/>
      <c r="T192" s="68"/>
      <c r="U192" s="68"/>
      <c r="V192" s="68"/>
      <c r="W192" s="67"/>
      <c r="X192" s="205">
        <f t="shared" si="50"/>
        <v>24</v>
      </c>
      <c r="Y192" s="78">
        <v>0</v>
      </c>
      <c r="Z192" s="45">
        <f t="shared" ref="Z192:Z203" si="64">Y192*2</f>
        <v>0</v>
      </c>
      <c r="AA192" s="68">
        <v>0</v>
      </c>
      <c r="AB192" s="49">
        <f t="shared" ref="AB192:AB203" si="65">AA192*4/3</f>
        <v>0</v>
      </c>
      <c r="AC192" s="70">
        <v>0</v>
      </c>
      <c r="AD192" s="49">
        <f t="shared" ref="AD192:AD203" si="66">AC192*6/5</f>
        <v>0</v>
      </c>
      <c r="AE192" s="68">
        <v>5</v>
      </c>
      <c r="AF192" s="49">
        <f t="shared" ref="AF192:AF203" si="67">AE192</f>
        <v>5</v>
      </c>
      <c r="AG192" s="60">
        <f t="shared" si="57"/>
        <v>5</v>
      </c>
      <c r="AH192" s="61">
        <f t="shared" si="58"/>
        <v>29</v>
      </c>
    </row>
    <row r="193" spans="1:34" x14ac:dyDescent="0.15">
      <c r="A193" s="67" t="s">
        <v>236</v>
      </c>
      <c r="B193" s="163" t="s">
        <v>1052</v>
      </c>
      <c r="C193" s="39"/>
      <c r="D193" s="39">
        <f t="shared" si="55"/>
        <v>0</v>
      </c>
      <c r="E193" s="39"/>
      <c r="F193" s="39">
        <f t="shared" si="62"/>
        <v>0</v>
      </c>
      <c r="G193" s="39"/>
      <c r="H193" s="40"/>
      <c r="I193" s="41"/>
      <c r="J193" s="35">
        <f t="shared" si="59"/>
        <v>0</v>
      </c>
      <c r="K193" s="35"/>
      <c r="L193" s="35">
        <f t="shared" si="61"/>
        <v>0</v>
      </c>
      <c r="M193" s="39"/>
      <c r="N193" s="68"/>
      <c r="O193" s="35">
        <f t="shared" si="63"/>
        <v>0</v>
      </c>
      <c r="P193" s="68"/>
      <c r="Q193" s="43">
        <f t="shared" si="56"/>
        <v>0</v>
      </c>
      <c r="R193" s="68"/>
      <c r="S193" s="68"/>
      <c r="T193" s="68"/>
      <c r="U193" s="68"/>
      <c r="V193" s="68"/>
      <c r="W193" s="67"/>
      <c r="X193" s="205">
        <f t="shared" si="50"/>
        <v>0</v>
      </c>
      <c r="Y193" s="78">
        <v>33.81</v>
      </c>
      <c r="Z193" s="45">
        <f t="shared" si="64"/>
        <v>67.62</v>
      </c>
      <c r="AA193" s="68">
        <v>0</v>
      </c>
      <c r="AB193" s="49">
        <f t="shared" si="65"/>
        <v>0</v>
      </c>
      <c r="AC193" s="70">
        <v>0</v>
      </c>
      <c r="AD193" s="49">
        <f t="shared" si="66"/>
        <v>0</v>
      </c>
      <c r="AE193" s="68">
        <v>0</v>
      </c>
      <c r="AF193" s="49">
        <f t="shared" si="67"/>
        <v>0</v>
      </c>
      <c r="AG193" s="60">
        <f t="shared" si="57"/>
        <v>67.62</v>
      </c>
      <c r="AH193" s="61">
        <f t="shared" si="58"/>
        <v>67.62</v>
      </c>
    </row>
    <row r="194" spans="1:34" x14ac:dyDescent="0.15">
      <c r="A194" s="67" t="s">
        <v>237</v>
      </c>
      <c r="B194" s="163" t="s">
        <v>1061</v>
      </c>
      <c r="C194" s="39"/>
      <c r="D194" s="39">
        <f t="shared" si="55"/>
        <v>0</v>
      </c>
      <c r="E194" s="39"/>
      <c r="F194" s="39">
        <f t="shared" si="62"/>
        <v>0</v>
      </c>
      <c r="G194" s="39"/>
      <c r="H194" s="40"/>
      <c r="I194" s="41"/>
      <c r="J194" s="35">
        <f t="shared" si="59"/>
        <v>0</v>
      </c>
      <c r="K194" s="35">
        <v>1</v>
      </c>
      <c r="L194" s="35">
        <f t="shared" si="61"/>
        <v>2</v>
      </c>
      <c r="M194" s="39"/>
      <c r="N194" s="68"/>
      <c r="O194" s="35">
        <f t="shared" si="63"/>
        <v>0</v>
      </c>
      <c r="P194" s="68"/>
      <c r="Q194" s="43">
        <f t="shared" si="56"/>
        <v>0</v>
      </c>
      <c r="R194" s="68"/>
      <c r="S194" s="68"/>
      <c r="T194" s="68"/>
      <c r="U194" s="68"/>
      <c r="V194" s="68"/>
      <c r="W194" s="67"/>
      <c r="X194" s="205">
        <f t="shared" si="50"/>
        <v>2</v>
      </c>
      <c r="Y194" s="78">
        <v>2</v>
      </c>
      <c r="Z194" s="45">
        <f t="shared" si="64"/>
        <v>4</v>
      </c>
      <c r="AA194" s="68">
        <v>0</v>
      </c>
      <c r="AB194" s="49">
        <f t="shared" si="65"/>
        <v>0</v>
      </c>
      <c r="AC194" s="70">
        <v>0</v>
      </c>
      <c r="AD194" s="49">
        <f t="shared" si="66"/>
        <v>0</v>
      </c>
      <c r="AE194" s="68">
        <v>3</v>
      </c>
      <c r="AF194" s="49">
        <f t="shared" si="67"/>
        <v>3</v>
      </c>
      <c r="AG194" s="60">
        <f t="shared" si="57"/>
        <v>7</v>
      </c>
      <c r="AH194" s="61">
        <f t="shared" si="58"/>
        <v>9</v>
      </c>
    </row>
    <row r="195" spans="1:34" x14ac:dyDescent="0.15">
      <c r="A195" s="67" t="s">
        <v>1065</v>
      </c>
      <c r="B195" s="163" t="s">
        <v>2251</v>
      </c>
      <c r="C195" s="39"/>
      <c r="D195" s="39">
        <f t="shared" si="55"/>
        <v>0</v>
      </c>
      <c r="E195" s="39"/>
      <c r="F195" s="39">
        <f t="shared" si="62"/>
        <v>0</v>
      </c>
      <c r="G195" s="39"/>
      <c r="H195" s="40"/>
      <c r="I195" s="41">
        <v>3</v>
      </c>
      <c r="J195" s="35">
        <f t="shared" si="59"/>
        <v>12</v>
      </c>
      <c r="K195" s="35"/>
      <c r="L195" s="35">
        <f t="shared" si="61"/>
        <v>0</v>
      </c>
      <c r="M195" s="39"/>
      <c r="N195" s="68"/>
      <c r="O195" s="35">
        <f t="shared" si="63"/>
        <v>0</v>
      </c>
      <c r="P195" s="68"/>
      <c r="Q195" s="43">
        <f t="shared" si="56"/>
        <v>0</v>
      </c>
      <c r="R195" s="68"/>
      <c r="S195" s="68"/>
      <c r="T195" s="68"/>
      <c r="U195" s="68"/>
      <c r="V195" s="68"/>
      <c r="W195" s="67"/>
      <c r="X195" s="205">
        <f t="shared" ref="X195:X203" si="68">W195+U195+S195+Q195+O195+L195+J195+H195+F195+D195</f>
        <v>12</v>
      </c>
      <c r="Y195" s="78">
        <v>53.58</v>
      </c>
      <c r="Z195" s="45">
        <f t="shared" si="64"/>
        <v>107.16</v>
      </c>
      <c r="AA195" s="68">
        <v>0</v>
      </c>
      <c r="AB195" s="49">
        <f t="shared" si="65"/>
        <v>0</v>
      </c>
      <c r="AC195" s="70">
        <v>0</v>
      </c>
      <c r="AD195" s="49">
        <f t="shared" si="66"/>
        <v>0</v>
      </c>
      <c r="AE195" s="68">
        <v>0</v>
      </c>
      <c r="AF195" s="49">
        <f t="shared" si="67"/>
        <v>0</v>
      </c>
      <c r="AG195" s="60">
        <f t="shared" si="57"/>
        <v>107.16</v>
      </c>
      <c r="AH195" s="61">
        <f t="shared" si="58"/>
        <v>119.16</v>
      </c>
    </row>
    <row r="196" spans="1:34" x14ac:dyDescent="0.15">
      <c r="A196" s="67" t="s">
        <v>238</v>
      </c>
      <c r="B196" s="163" t="s">
        <v>1285</v>
      </c>
      <c r="C196" s="39"/>
      <c r="D196" s="39">
        <f t="shared" ref="D196:D203" si="69">C196</f>
        <v>0</v>
      </c>
      <c r="E196" s="39"/>
      <c r="F196" s="39">
        <f t="shared" si="62"/>
        <v>0</v>
      </c>
      <c r="G196" s="39"/>
      <c r="H196" s="40"/>
      <c r="I196" s="41">
        <v>3</v>
      </c>
      <c r="J196" s="35">
        <f t="shared" si="59"/>
        <v>12</v>
      </c>
      <c r="K196" s="35">
        <v>1</v>
      </c>
      <c r="L196" s="35">
        <f t="shared" si="61"/>
        <v>2</v>
      </c>
      <c r="M196" s="39"/>
      <c r="N196" s="68"/>
      <c r="O196" s="35">
        <f t="shared" si="63"/>
        <v>0</v>
      </c>
      <c r="P196" s="68"/>
      <c r="Q196" s="43">
        <f t="shared" ref="Q196:Q203" si="70">P196</f>
        <v>0</v>
      </c>
      <c r="R196" s="68"/>
      <c r="S196" s="68"/>
      <c r="T196" s="68"/>
      <c r="U196" s="68"/>
      <c r="V196" s="68"/>
      <c r="W196" s="67"/>
      <c r="X196" s="205">
        <f t="shared" si="68"/>
        <v>14</v>
      </c>
      <c r="Y196" s="78">
        <v>0</v>
      </c>
      <c r="Z196" s="45">
        <f t="shared" si="64"/>
        <v>0</v>
      </c>
      <c r="AA196" s="68">
        <v>90</v>
      </c>
      <c r="AB196" s="49">
        <f t="shared" si="65"/>
        <v>120</v>
      </c>
      <c r="AC196" s="70">
        <v>0</v>
      </c>
      <c r="AD196" s="49">
        <f t="shared" si="66"/>
        <v>0</v>
      </c>
      <c r="AE196" s="68">
        <v>0</v>
      </c>
      <c r="AF196" s="49">
        <f t="shared" si="67"/>
        <v>0</v>
      </c>
      <c r="AG196" s="60">
        <f t="shared" ref="AG196:AG203" si="71">Z196+AB196+AD196+AF196</f>
        <v>120</v>
      </c>
      <c r="AH196" s="61">
        <f t="shared" ref="AH196:AH203" si="72">X196+AG196</f>
        <v>134</v>
      </c>
    </row>
    <row r="197" spans="1:34" x14ac:dyDescent="0.15">
      <c r="A197" s="67" t="s">
        <v>239</v>
      </c>
      <c r="B197" s="163" t="s">
        <v>1075</v>
      </c>
      <c r="C197" s="39"/>
      <c r="D197" s="39">
        <f t="shared" si="69"/>
        <v>0</v>
      </c>
      <c r="E197" s="39"/>
      <c r="F197" s="39">
        <f t="shared" si="62"/>
        <v>0</v>
      </c>
      <c r="G197" s="39"/>
      <c r="H197" s="40"/>
      <c r="I197" s="41">
        <v>2</v>
      </c>
      <c r="J197" s="35">
        <f t="shared" si="59"/>
        <v>8</v>
      </c>
      <c r="K197" s="35"/>
      <c r="L197" s="35">
        <f t="shared" si="61"/>
        <v>0</v>
      </c>
      <c r="M197" s="39"/>
      <c r="N197" s="68"/>
      <c r="O197" s="35">
        <f t="shared" si="63"/>
        <v>0</v>
      </c>
      <c r="P197" s="68"/>
      <c r="Q197" s="43">
        <f t="shared" si="70"/>
        <v>0</v>
      </c>
      <c r="R197" s="68"/>
      <c r="S197" s="68"/>
      <c r="T197" s="68"/>
      <c r="U197" s="68"/>
      <c r="V197" s="68"/>
      <c r="W197" s="67"/>
      <c r="X197" s="205">
        <f t="shared" si="68"/>
        <v>8</v>
      </c>
      <c r="Y197" s="78">
        <v>316.40000000000003</v>
      </c>
      <c r="Z197" s="45">
        <f t="shared" si="64"/>
        <v>632.80000000000007</v>
      </c>
      <c r="AA197" s="68">
        <v>50</v>
      </c>
      <c r="AB197" s="49">
        <f t="shared" si="65"/>
        <v>66.666666666666671</v>
      </c>
      <c r="AC197" s="70">
        <v>0</v>
      </c>
      <c r="AD197" s="49">
        <f t="shared" si="66"/>
        <v>0</v>
      </c>
      <c r="AE197" s="68">
        <v>0</v>
      </c>
      <c r="AF197" s="49">
        <f t="shared" si="67"/>
        <v>0</v>
      </c>
      <c r="AG197" s="60">
        <f t="shared" si="71"/>
        <v>699.4666666666667</v>
      </c>
      <c r="AH197" s="61">
        <f t="shared" si="72"/>
        <v>707.4666666666667</v>
      </c>
    </row>
    <row r="198" spans="1:34" x14ac:dyDescent="0.15">
      <c r="A198" s="67" t="s">
        <v>240</v>
      </c>
      <c r="B198" s="163" t="s">
        <v>1092</v>
      </c>
      <c r="C198" s="39"/>
      <c r="D198" s="39">
        <f t="shared" si="69"/>
        <v>0</v>
      </c>
      <c r="E198" s="39"/>
      <c r="F198" s="39">
        <f t="shared" si="62"/>
        <v>0</v>
      </c>
      <c r="G198" s="39"/>
      <c r="H198" s="40"/>
      <c r="I198" s="41">
        <v>3</v>
      </c>
      <c r="J198" s="35">
        <f t="shared" ref="J198:J203" si="73">I198*4</f>
        <v>12</v>
      </c>
      <c r="K198" s="35"/>
      <c r="L198" s="35">
        <f t="shared" si="61"/>
        <v>0</v>
      </c>
      <c r="M198" s="39"/>
      <c r="N198" s="68"/>
      <c r="O198" s="35">
        <f t="shared" si="63"/>
        <v>0</v>
      </c>
      <c r="P198" s="68"/>
      <c r="Q198" s="43">
        <f t="shared" si="70"/>
        <v>0</v>
      </c>
      <c r="R198" s="68"/>
      <c r="S198" s="68"/>
      <c r="T198" s="68"/>
      <c r="U198" s="68"/>
      <c r="V198" s="68"/>
      <c r="W198" s="67"/>
      <c r="X198" s="205">
        <f t="shared" si="68"/>
        <v>12</v>
      </c>
      <c r="Y198" s="78">
        <v>21.33</v>
      </c>
      <c r="Z198" s="45">
        <f t="shared" si="64"/>
        <v>42.66</v>
      </c>
      <c r="AA198" s="68">
        <v>0</v>
      </c>
      <c r="AB198" s="49">
        <f t="shared" si="65"/>
        <v>0</v>
      </c>
      <c r="AC198" s="70">
        <v>0</v>
      </c>
      <c r="AD198" s="49">
        <f t="shared" si="66"/>
        <v>0</v>
      </c>
      <c r="AE198" s="68">
        <v>0</v>
      </c>
      <c r="AF198" s="49">
        <f>AE198</f>
        <v>0</v>
      </c>
      <c r="AG198" s="60">
        <f t="shared" si="71"/>
        <v>42.66</v>
      </c>
      <c r="AH198" s="61">
        <f t="shared" si="72"/>
        <v>54.66</v>
      </c>
    </row>
    <row r="199" spans="1:34" x14ac:dyDescent="0.15">
      <c r="A199" s="67" t="s">
        <v>241</v>
      </c>
      <c r="B199" s="163" t="s">
        <v>1095</v>
      </c>
      <c r="C199" s="39"/>
      <c r="D199" s="39">
        <f t="shared" si="69"/>
        <v>0</v>
      </c>
      <c r="E199" s="39"/>
      <c r="F199" s="39">
        <f t="shared" si="62"/>
        <v>0</v>
      </c>
      <c r="G199" s="39"/>
      <c r="H199" s="40"/>
      <c r="I199" s="41"/>
      <c r="J199" s="35">
        <f t="shared" si="73"/>
        <v>0</v>
      </c>
      <c r="K199" s="35"/>
      <c r="L199" s="35">
        <f t="shared" si="61"/>
        <v>0</v>
      </c>
      <c r="M199" s="39"/>
      <c r="N199" s="68"/>
      <c r="O199" s="35">
        <f t="shared" si="63"/>
        <v>0</v>
      </c>
      <c r="P199" s="68"/>
      <c r="Q199" s="43">
        <f t="shared" si="70"/>
        <v>0</v>
      </c>
      <c r="R199" s="68"/>
      <c r="S199" s="68"/>
      <c r="T199" s="68"/>
      <c r="U199" s="68"/>
      <c r="V199" s="68"/>
      <c r="W199" s="67"/>
      <c r="X199" s="205">
        <f t="shared" si="68"/>
        <v>0</v>
      </c>
      <c r="Y199" s="83">
        <v>100</v>
      </c>
      <c r="Z199" s="45">
        <f t="shared" si="64"/>
        <v>200</v>
      </c>
      <c r="AA199" s="63">
        <v>0</v>
      </c>
      <c r="AB199" s="49">
        <f t="shared" si="65"/>
        <v>0</v>
      </c>
      <c r="AC199" s="66">
        <v>0</v>
      </c>
      <c r="AD199" s="49">
        <f t="shared" si="66"/>
        <v>0</v>
      </c>
      <c r="AE199" s="63">
        <v>0</v>
      </c>
      <c r="AF199" s="49">
        <f>AE199</f>
        <v>0</v>
      </c>
      <c r="AG199" s="60">
        <f t="shared" si="71"/>
        <v>200</v>
      </c>
      <c r="AH199" s="61">
        <f t="shared" si="72"/>
        <v>200</v>
      </c>
    </row>
    <row r="200" spans="1:34" x14ac:dyDescent="0.15">
      <c r="A200" s="67" t="s">
        <v>242</v>
      </c>
      <c r="B200" s="163" t="s">
        <v>1286</v>
      </c>
      <c r="C200" s="39"/>
      <c r="D200" s="39">
        <f t="shared" si="69"/>
        <v>0</v>
      </c>
      <c r="E200" s="39"/>
      <c r="F200" s="39">
        <f t="shared" si="62"/>
        <v>0</v>
      </c>
      <c r="G200" s="39"/>
      <c r="H200" s="40"/>
      <c r="I200" s="41">
        <v>1</v>
      </c>
      <c r="J200" s="35">
        <f t="shared" si="73"/>
        <v>4</v>
      </c>
      <c r="K200" s="35">
        <v>1</v>
      </c>
      <c r="L200" s="35">
        <f t="shared" si="61"/>
        <v>2</v>
      </c>
      <c r="M200" s="39"/>
      <c r="N200" s="68"/>
      <c r="O200" s="35">
        <f t="shared" si="63"/>
        <v>0</v>
      </c>
      <c r="P200" s="68"/>
      <c r="Q200" s="43">
        <f t="shared" si="70"/>
        <v>0</v>
      </c>
      <c r="R200" s="68"/>
      <c r="S200" s="68"/>
      <c r="T200" s="68"/>
      <c r="U200" s="68"/>
      <c r="V200" s="68"/>
      <c r="W200" s="67"/>
      <c r="X200" s="205">
        <f t="shared" si="68"/>
        <v>6</v>
      </c>
      <c r="Y200" s="78"/>
      <c r="Z200" s="45">
        <f t="shared" si="64"/>
        <v>0</v>
      </c>
      <c r="AA200" s="63">
        <v>0</v>
      </c>
      <c r="AB200" s="49">
        <f t="shared" si="65"/>
        <v>0</v>
      </c>
      <c r="AC200" s="70">
        <v>0</v>
      </c>
      <c r="AD200" s="49">
        <f t="shared" si="66"/>
        <v>0</v>
      </c>
      <c r="AE200" s="68">
        <v>0</v>
      </c>
      <c r="AF200" s="49">
        <f>AE200</f>
        <v>0</v>
      </c>
      <c r="AG200" s="60">
        <f t="shared" si="71"/>
        <v>0</v>
      </c>
      <c r="AH200" s="61">
        <f t="shared" si="72"/>
        <v>6</v>
      </c>
    </row>
    <row r="201" spans="1:34" x14ac:dyDescent="0.15">
      <c r="A201" s="67" t="s">
        <v>243</v>
      </c>
      <c r="B201" s="163" t="s">
        <v>1412</v>
      </c>
      <c r="C201" s="39"/>
      <c r="D201" s="39">
        <f t="shared" si="69"/>
        <v>0</v>
      </c>
      <c r="E201" s="39"/>
      <c r="F201" s="39">
        <f t="shared" si="62"/>
        <v>0</v>
      </c>
      <c r="G201" s="39"/>
      <c r="H201" s="40"/>
      <c r="I201" s="41"/>
      <c r="J201" s="35">
        <f t="shared" si="73"/>
        <v>0</v>
      </c>
      <c r="K201" s="35"/>
      <c r="L201" s="35">
        <f t="shared" si="61"/>
        <v>0</v>
      </c>
      <c r="M201" s="39"/>
      <c r="N201" s="68">
        <v>1</v>
      </c>
      <c r="O201" s="35">
        <f t="shared" si="63"/>
        <v>2</v>
      </c>
      <c r="P201" s="68"/>
      <c r="Q201" s="43">
        <f t="shared" si="70"/>
        <v>0</v>
      </c>
      <c r="R201" s="68"/>
      <c r="S201" s="68"/>
      <c r="T201" s="68"/>
      <c r="U201" s="68"/>
      <c r="V201" s="68"/>
      <c r="W201" s="67"/>
      <c r="X201" s="205">
        <f t="shared" si="68"/>
        <v>2</v>
      </c>
      <c r="Y201" s="78"/>
      <c r="Z201" s="45">
        <f t="shared" si="64"/>
        <v>0</v>
      </c>
      <c r="AA201" s="63">
        <v>0</v>
      </c>
      <c r="AB201" s="49">
        <f t="shared" si="65"/>
        <v>0</v>
      </c>
      <c r="AC201" s="70">
        <v>0</v>
      </c>
      <c r="AD201" s="49">
        <f t="shared" si="66"/>
        <v>0</v>
      </c>
      <c r="AE201" s="68">
        <v>0</v>
      </c>
      <c r="AF201" s="49">
        <f>AE201</f>
        <v>0</v>
      </c>
      <c r="AG201" s="60">
        <f t="shared" si="71"/>
        <v>0</v>
      </c>
      <c r="AH201" s="61">
        <f t="shared" si="72"/>
        <v>2</v>
      </c>
    </row>
    <row r="202" spans="1:34" x14ac:dyDescent="0.15">
      <c r="A202" s="158" t="s">
        <v>2242</v>
      </c>
      <c r="B202" s="163" t="s">
        <v>1221</v>
      </c>
      <c r="C202" s="39"/>
      <c r="D202" s="39">
        <f t="shared" si="69"/>
        <v>0</v>
      </c>
      <c r="E202" s="39"/>
      <c r="F202" s="39">
        <f t="shared" si="62"/>
        <v>0</v>
      </c>
      <c r="G202" s="39"/>
      <c r="H202" s="40"/>
      <c r="I202" s="41"/>
      <c r="J202" s="35">
        <f t="shared" si="73"/>
        <v>0</v>
      </c>
      <c r="K202" s="68">
        <v>2</v>
      </c>
      <c r="L202" s="35">
        <f t="shared" si="61"/>
        <v>4</v>
      </c>
      <c r="M202" s="39"/>
      <c r="N202" s="68"/>
      <c r="O202" s="35">
        <f t="shared" si="63"/>
        <v>0</v>
      </c>
      <c r="P202" s="68"/>
      <c r="Q202" s="43">
        <f t="shared" si="70"/>
        <v>0</v>
      </c>
      <c r="R202" s="68"/>
      <c r="S202" s="68"/>
      <c r="T202" s="68"/>
      <c r="U202" s="68"/>
      <c r="V202" s="68"/>
      <c r="W202" s="67"/>
      <c r="X202" s="205">
        <f t="shared" si="68"/>
        <v>4</v>
      </c>
      <c r="Y202" s="78"/>
      <c r="Z202" s="70"/>
      <c r="AA202" s="63">
        <v>0</v>
      </c>
      <c r="AB202" s="49"/>
      <c r="AC202" s="70"/>
      <c r="AD202" s="49"/>
      <c r="AE202" s="68"/>
      <c r="AF202" s="49">
        <f>AE202</f>
        <v>0</v>
      </c>
      <c r="AG202" s="60">
        <f t="shared" ref="AG202" si="74">Z202+AB202+AD202+AF202</f>
        <v>0</v>
      </c>
      <c r="AH202" s="61">
        <f t="shared" ref="AH202" si="75">X202+AG202</f>
        <v>4</v>
      </c>
    </row>
    <row r="203" spans="1:34" x14ac:dyDescent="0.15">
      <c r="A203" s="158" t="s">
        <v>2219</v>
      </c>
      <c r="B203" s="163" t="s">
        <v>2267</v>
      </c>
      <c r="C203" s="39"/>
      <c r="D203" s="39">
        <f t="shared" si="69"/>
        <v>0</v>
      </c>
      <c r="E203" s="39"/>
      <c r="F203" s="39">
        <f t="shared" si="62"/>
        <v>0</v>
      </c>
      <c r="G203" s="39"/>
      <c r="H203" s="40"/>
      <c r="I203" s="41"/>
      <c r="J203" s="35">
        <f t="shared" si="73"/>
        <v>0</v>
      </c>
      <c r="K203" s="35"/>
      <c r="L203" s="35">
        <f t="shared" si="61"/>
        <v>0</v>
      </c>
      <c r="M203" s="84">
        <v>1</v>
      </c>
      <c r="N203" s="68"/>
      <c r="O203" s="35">
        <f t="shared" si="63"/>
        <v>0</v>
      </c>
      <c r="P203" s="68"/>
      <c r="Q203" s="43">
        <f t="shared" si="70"/>
        <v>0</v>
      </c>
      <c r="R203" s="68"/>
      <c r="S203" s="68"/>
      <c r="T203" s="68"/>
      <c r="U203" s="68"/>
      <c r="V203" s="68"/>
      <c r="W203" s="67"/>
      <c r="X203" s="205">
        <f t="shared" si="68"/>
        <v>0</v>
      </c>
      <c r="Y203" s="78"/>
      <c r="Z203" s="45">
        <f t="shared" si="64"/>
        <v>0</v>
      </c>
      <c r="AA203" s="68">
        <v>0</v>
      </c>
      <c r="AB203" s="49">
        <f t="shared" si="65"/>
        <v>0</v>
      </c>
      <c r="AC203" s="70">
        <v>0</v>
      </c>
      <c r="AD203" s="49">
        <f t="shared" si="66"/>
        <v>0</v>
      </c>
      <c r="AE203" s="68">
        <v>0</v>
      </c>
      <c r="AF203" s="49">
        <f t="shared" si="67"/>
        <v>0</v>
      </c>
      <c r="AG203" s="60">
        <f t="shared" si="71"/>
        <v>0</v>
      </c>
      <c r="AH203" s="61">
        <f t="shared" si="72"/>
        <v>0</v>
      </c>
    </row>
    <row r="204" spans="1:34" x14ac:dyDescent="0.15">
      <c r="I204" s="29">
        <f>SUM(I3:I203)</f>
        <v>366</v>
      </c>
      <c r="K204" s="29">
        <f>SUM(K3:K203)</f>
        <v>156</v>
      </c>
      <c r="M204" s="31">
        <f>SUM(M3:M203)</f>
        <v>9</v>
      </c>
      <c r="N204" s="29">
        <f>SUM(N3:N203)</f>
        <v>16</v>
      </c>
    </row>
  </sheetData>
  <mergeCells count="22">
    <mergeCell ref="AH1:AH2"/>
    <mergeCell ref="AI1:AL1"/>
    <mergeCell ref="AM1:AP1"/>
    <mergeCell ref="AQ1:AQ2"/>
    <mergeCell ref="AR1:AR2"/>
    <mergeCell ref="AG1:AG2"/>
    <mergeCell ref="K1:L1"/>
    <mergeCell ref="N1:O1"/>
    <mergeCell ref="P1:Q1"/>
    <mergeCell ref="R1:S1"/>
    <mergeCell ref="T1:U1"/>
    <mergeCell ref="V1:W1"/>
    <mergeCell ref="X1:X2"/>
    <mergeCell ref="Y1:Z1"/>
    <mergeCell ref="AA1:AB1"/>
    <mergeCell ref="AC1:AD1"/>
    <mergeCell ref="AE1:AF1"/>
    <mergeCell ref="I1:J1"/>
    <mergeCell ref="A1:A2"/>
    <mergeCell ref="C1:D1"/>
    <mergeCell ref="E1:F1"/>
    <mergeCell ref="G1:H1"/>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5"/>
  <sheetViews>
    <sheetView workbookViewId="0">
      <selection activeCell="I15" sqref="I15"/>
    </sheetView>
  </sheetViews>
  <sheetFormatPr defaultColWidth="7.75" defaultRowHeight="13.5" x14ac:dyDescent="0.15"/>
  <cols>
    <col min="1" max="1" width="21.5" style="87" customWidth="1"/>
    <col min="2" max="2" width="15.125" style="87" customWidth="1"/>
    <col min="3" max="3" width="51.625" style="87" customWidth="1"/>
    <col min="4" max="4" width="9.625" style="87" customWidth="1"/>
    <col min="5" max="5" width="15.75" style="87" customWidth="1"/>
    <col min="6" max="6" width="28.375" style="87" customWidth="1"/>
    <col min="7" max="7" width="18.25" style="87" customWidth="1"/>
    <col min="8" max="16384" width="7.75" style="87"/>
  </cols>
  <sheetData>
    <row r="1" spans="1:7" ht="15" x14ac:dyDescent="0.25">
      <c r="A1" s="85" t="s">
        <v>244</v>
      </c>
      <c r="B1" s="86" t="s">
        <v>245</v>
      </c>
      <c r="C1" s="85" t="s">
        <v>246</v>
      </c>
      <c r="D1" s="85" t="s">
        <v>247</v>
      </c>
      <c r="E1" s="85" t="s">
        <v>248</v>
      </c>
      <c r="F1" s="85" t="s">
        <v>249</v>
      </c>
      <c r="G1" s="85" t="s">
        <v>250</v>
      </c>
    </row>
    <row r="2" spans="1:7" s="90" customFormat="1" ht="16.5" x14ac:dyDescent="0.35">
      <c r="A2" s="88" t="s">
        <v>251</v>
      </c>
      <c r="B2" s="88" t="s">
        <v>252</v>
      </c>
      <c r="C2" s="88" t="s">
        <v>253</v>
      </c>
      <c r="D2" s="88" t="s">
        <v>56</v>
      </c>
      <c r="E2" s="88" t="s">
        <v>40</v>
      </c>
      <c r="F2" s="88" t="s">
        <v>254</v>
      </c>
      <c r="G2" s="89">
        <v>20</v>
      </c>
    </row>
    <row r="3" spans="1:7" s="90" customFormat="1" ht="16.5" x14ac:dyDescent="0.35">
      <c r="A3" s="88" t="s">
        <v>255</v>
      </c>
      <c r="B3" s="88" t="s">
        <v>256</v>
      </c>
      <c r="C3" s="88" t="s">
        <v>257</v>
      </c>
      <c r="D3" s="88" t="s">
        <v>58</v>
      </c>
      <c r="E3" s="88" t="s">
        <v>258</v>
      </c>
      <c r="F3" s="88" t="s">
        <v>259</v>
      </c>
      <c r="G3" s="89">
        <v>5</v>
      </c>
    </row>
    <row r="4" spans="1:7" s="90" customFormat="1" ht="16.5" x14ac:dyDescent="0.35">
      <c r="A4" s="88" t="s">
        <v>260</v>
      </c>
      <c r="B4" s="88" t="s">
        <v>256</v>
      </c>
      <c r="C4" s="88" t="s">
        <v>261</v>
      </c>
      <c r="D4" s="88" t="s">
        <v>58</v>
      </c>
      <c r="E4" s="88" t="s">
        <v>258</v>
      </c>
      <c r="F4" s="88" t="s">
        <v>262</v>
      </c>
      <c r="G4" s="89">
        <v>64.08</v>
      </c>
    </row>
    <row r="5" spans="1:7" s="90" customFormat="1" ht="16.5" x14ac:dyDescent="0.35">
      <c r="A5" s="88" t="s">
        <v>263</v>
      </c>
      <c r="B5" s="88" t="s">
        <v>264</v>
      </c>
      <c r="C5" s="88" t="s">
        <v>265</v>
      </c>
      <c r="D5" s="88" t="s">
        <v>60</v>
      </c>
      <c r="E5" s="88" t="s">
        <v>266</v>
      </c>
      <c r="F5" s="88" t="s">
        <v>267</v>
      </c>
      <c r="G5" s="89">
        <v>1.33</v>
      </c>
    </row>
    <row r="6" spans="1:7" s="90" customFormat="1" ht="16.5" x14ac:dyDescent="0.35">
      <c r="A6" s="88" t="s">
        <v>263</v>
      </c>
      <c r="B6" s="88" t="s">
        <v>264</v>
      </c>
      <c r="C6" s="88" t="s">
        <v>265</v>
      </c>
      <c r="D6" s="88" t="s">
        <v>60</v>
      </c>
      <c r="E6" s="88" t="s">
        <v>266</v>
      </c>
      <c r="F6" s="88" t="s">
        <v>267</v>
      </c>
      <c r="G6" s="89">
        <v>10</v>
      </c>
    </row>
    <row r="7" spans="1:7" s="90" customFormat="1" ht="16.5" x14ac:dyDescent="0.35">
      <c r="A7" s="169" t="s">
        <v>3041</v>
      </c>
      <c r="B7" s="88" t="s">
        <v>319</v>
      </c>
      <c r="C7" s="88" t="s">
        <v>425</v>
      </c>
      <c r="D7" s="88"/>
      <c r="E7" s="88" t="s">
        <v>3042</v>
      </c>
      <c r="F7" s="88" t="s">
        <v>302</v>
      </c>
      <c r="G7" s="89">
        <v>6</v>
      </c>
    </row>
    <row r="8" spans="1:7" s="90" customFormat="1" ht="16.5" x14ac:dyDescent="0.35">
      <c r="A8" s="88" t="s">
        <v>271</v>
      </c>
      <c r="B8" s="88" t="s">
        <v>252</v>
      </c>
      <c r="C8" s="88" t="s">
        <v>272</v>
      </c>
      <c r="D8" s="88" t="s">
        <v>61</v>
      </c>
      <c r="E8" s="88" t="s">
        <v>270</v>
      </c>
      <c r="F8" s="88" t="s">
        <v>254</v>
      </c>
      <c r="G8" s="89">
        <v>20</v>
      </c>
    </row>
    <row r="9" spans="1:7" s="90" customFormat="1" ht="20.25" customHeight="1" x14ac:dyDescent="0.35">
      <c r="A9" s="88" t="s">
        <v>268</v>
      </c>
      <c r="B9" s="88" t="s">
        <v>264</v>
      </c>
      <c r="C9" s="88" t="s">
        <v>269</v>
      </c>
      <c r="D9" s="88" t="s">
        <v>61</v>
      </c>
      <c r="E9" s="88" t="s">
        <v>270</v>
      </c>
      <c r="F9" s="88" t="s">
        <v>267</v>
      </c>
      <c r="G9" s="89">
        <v>1.65</v>
      </c>
    </row>
    <row r="10" spans="1:7" s="90" customFormat="1" ht="16.5" x14ac:dyDescent="0.35">
      <c r="A10" s="88" t="s">
        <v>268</v>
      </c>
      <c r="B10" s="88" t="s">
        <v>264</v>
      </c>
      <c r="C10" s="88" t="s">
        <v>269</v>
      </c>
      <c r="D10" s="88" t="s">
        <v>61</v>
      </c>
      <c r="E10" s="88" t="s">
        <v>270</v>
      </c>
      <c r="F10" s="88" t="s">
        <v>267</v>
      </c>
      <c r="G10" s="89">
        <v>10</v>
      </c>
    </row>
    <row r="11" spans="1:7" s="90" customFormat="1" ht="16.5" x14ac:dyDescent="0.35">
      <c r="A11" s="88" t="s">
        <v>282</v>
      </c>
      <c r="B11" s="88" t="s">
        <v>264</v>
      </c>
      <c r="C11" s="88" t="s">
        <v>283</v>
      </c>
      <c r="D11" s="88" t="s">
        <v>63</v>
      </c>
      <c r="E11" s="88" t="s">
        <v>284</v>
      </c>
      <c r="F11" s="88" t="s">
        <v>285</v>
      </c>
      <c r="G11" s="89">
        <v>3</v>
      </c>
    </row>
    <row r="12" spans="1:7" s="90" customFormat="1" ht="16.5" x14ac:dyDescent="0.35">
      <c r="A12" s="88" t="s">
        <v>278</v>
      </c>
      <c r="B12" s="88" t="s">
        <v>279</v>
      </c>
      <c r="C12" s="88" t="s">
        <v>280</v>
      </c>
      <c r="D12" s="88" t="s">
        <v>209</v>
      </c>
      <c r="E12" s="88" t="s">
        <v>276</v>
      </c>
      <c r="F12" s="88" t="s">
        <v>281</v>
      </c>
      <c r="G12" s="89">
        <v>5</v>
      </c>
    </row>
    <row r="13" spans="1:7" s="90" customFormat="1" ht="16.5" x14ac:dyDescent="0.35">
      <c r="A13" s="88" t="s">
        <v>273</v>
      </c>
      <c r="B13" s="88" t="s">
        <v>274</v>
      </c>
      <c r="C13" s="88" t="s">
        <v>275</v>
      </c>
      <c r="D13" s="88" t="s">
        <v>239</v>
      </c>
      <c r="E13" s="88" t="s">
        <v>276</v>
      </c>
      <c r="F13" s="88" t="s">
        <v>277</v>
      </c>
      <c r="G13" s="89">
        <v>20</v>
      </c>
    </row>
    <row r="14" spans="1:7" s="90" customFormat="1" ht="16.5" x14ac:dyDescent="0.35">
      <c r="A14" s="88" t="s">
        <v>286</v>
      </c>
      <c r="B14" s="88" t="s">
        <v>252</v>
      </c>
      <c r="C14" s="88" t="s">
        <v>287</v>
      </c>
      <c r="D14" s="88" t="s">
        <v>65</v>
      </c>
      <c r="E14" s="88" t="s">
        <v>288</v>
      </c>
      <c r="F14" s="88" t="s">
        <v>289</v>
      </c>
      <c r="G14" s="89">
        <v>29.6</v>
      </c>
    </row>
    <row r="15" spans="1:7" s="90" customFormat="1" ht="16.5" x14ac:dyDescent="0.35">
      <c r="A15" s="91" t="s">
        <v>290</v>
      </c>
      <c r="B15" s="92" t="s">
        <v>291</v>
      </c>
      <c r="C15" s="91" t="s">
        <v>292</v>
      </c>
      <c r="D15" s="91" t="s">
        <v>65</v>
      </c>
      <c r="E15" s="91" t="s">
        <v>288</v>
      </c>
      <c r="F15" s="91" t="s">
        <v>293</v>
      </c>
      <c r="G15" s="93">
        <v>10</v>
      </c>
    </row>
    <row r="16" spans="1:7" s="90" customFormat="1" ht="16.5" x14ac:dyDescent="0.35">
      <c r="A16" s="91" t="s">
        <v>294</v>
      </c>
      <c r="B16" s="92" t="s">
        <v>291</v>
      </c>
      <c r="C16" s="91" t="s">
        <v>295</v>
      </c>
      <c r="D16" s="91" t="s">
        <v>65</v>
      </c>
      <c r="E16" s="91" t="s">
        <v>288</v>
      </c>
      <c r="F16" s="91" t="s">
        <v>296</v>
      </c>
      <c r="G16" s="93">
        <v>1.5</v>
      </c>
    </row>
    <row r="17" spans="1:7" s="90" customFormat="1" ht="16.5" x14ac:dyDescent="0.35">
      <c r="A17" s="88" t="s">
        <v>297</v>
      </c>
      <c r="B17" s="88" t="s">
        <v>298</v>
      </c>
      <c r="C17" s="88" t="s">
        <v>299</v>
      </c>
      <c r="D17" s="88" t="s">
        <v>300</v>
      </c>
      <c r="E17" s="88" t="s">
        <v>301</v>
      </c>
      <c r="F17" s="88" t="s">
        <v>302</v>
      </c>
      <c r="G17" s="89">
        <v>30</v>
      </c>
    </row>
    <row r="18" spans="1:7" s="90" customFormat="1" ht="16.5" x14ac:dyDescent="0.35">
      <c r="A18" s="88" t="s">
        <v>303</v>
      </c>
      <c r="B18" s="88" t="s">
        <v>264</v>
      </c>
      <c r="C18" s="88" t="s">
        <v>304</v>
      </c>
      <c r="D18" s="88" t="s">
        <v>68</v>
      </c>
      <c r="E18" s="88" t="s">
        <v>305</v>
      </c>
      <c r="F18" s="88" t="s">
        <v>285</v>
      </c>
      <c r="G18" s="89">
        <v>25.5</v>
      </c>
    </row>
    <row r="19" spans="1:7" s="90" customFormat="1" ht="16.5" x14ac:dyDescent="0.35">
      <c r="A19" s="88" t="s">
        <v>303</v>
      </c>
      <c r="B19" s="88" t="s">
        <v>264</v>
      </c>
      <c r="C19" s="88" t="s">
        <v>304</v>
      </c>
      <c r="D19" s="88" t="s">
        <v>68</v>
      </c>
      <c r="E19" s="88" t="s">
        <v>305</v>
      </c>
      <c r="F19" s="88" t="s">
        <v>285</v>
      </c>
      <c r="G19" s="89">
        <v>2.5</v>
      </c>
    </row>
    <row r="20" spans="1:7" s="90" customFormat="1" ht="16.5" x14ac:dyDescent="0.35">
      <c r="A20" s="91" t="s">
        <v>306</v>
      </c>
      <c r="B20" s="92" t="s">
        <v>291</v>
      </c>
      <c r="C20" s="91" t="s">
        <v>307</v>
      </c>
      <c r="D20" s="91" t="s">
        <v>69</v>
      </c>
      <c r="E20" s="91" t="s">
        <v>308</v>
      </c>
      <c r="F20" s="91" t="s">
        <v>309</v>
      </c>
      <c r="G20" s="93">
        <v>4</v>
      </c>
    </row>
    <row r="21" spans="1:7" s="90" customFormat="1" ht="16.5" x14ac:dyDescent="0.35">
      <c r="A21" s="88" t="s">
        <v>310</v>
      </c>
      <c r="B21" s="88" t="s">
        <v>264</v>
      </c>
      <c r="C21" s="88" t="s">
        <v>311</v>
      </c>
      <c r="D21" s="88" t="s">
        <v>70</v>
      </c>
      <c r="E21" s="88" t="s">
        <v>312</v>
      </c>
      <c r="F21" s="88" t="s">
        <v>285</v>
      </c>
      <c r="G21" s="89">
        <v>3</v>
      </c>
    </row>
    <row r="22" spans="1:7" s="90" customFormat="1" ht="16.5" x14ac:dyDescent="0.35">
      <c r="A22" s="88" t="s">
        <v>310</v>
      </c>
      <c r="B22" s="88" t="s">
        <v>264</v>
      </c>
      <c r="C22" s="88" t="s">
        <v>311</v>
      </c>
      <c r="D22" s="88" t="s">
        <v>70</v>
      </c>
      <c r="E22" s="88" t="s">
        <v>312</v>
      </c>
      <c r="F22" s="88" t="s">
        <v>285</v>
      </c>
      <c r="G22" s="89">
        <v>19.2</v>
      </c>
    </row>
    <row r="23" spans="1:7" s="90" customFormat="1" ht="16.5" x14ac:dyDescent="0.35">
      <c r="A23" s="88" t="s">
        <v>318</v>
      </c>
      <c r="B23" s="88" t="s">
        <v>319</v>
      </c>
      <c r="C23" s="88" t="s">
        <v>320</v>
      </c>
      <c r="D23" s="88" t="s">
        <v>321</v>
      </c>
      <c r="E23" s="88" t="s">
        <v>322</v>
      </c>
      <c r="F23" s="88" t="s">
        <v>302</v>
      </c>
      <c r="G23" s="89">
        <v>60</v>
      </c>
    </row>
    <row r="24" spans="1:7" s="90" customFormat="1" ht="16.5" x14ac:dyDescent="0.35">
      <c r="A24" s="88" t="s">
        <v>313</v>
      </c>
      <c r="B24" s="88" t="s">
        <v>314</v>
      </c>
      <c r="C24" s="88" t="s">
        <v>315</v>
      </c>
      <c r="D24" s="88" t="s">
        <v>71</v>
      </c>
      <c r="E24" s="88" t="s">
        <v>316</v>
      </c>
      <c r="F24" s="88" t="s">
        <v>317</v>
      </c>
      <c r="G24" s="89">
        <v>40</v>
      </c>
    </row>
    <row r="25" spans="1:7" s="90" customFormat="1" ht="16.5" x14ac:dyDescent="0.35">
      <c r="A25" s="88" t="s">
        <v>323</v>
      </c>
      <c r="B25" s="88" t="s">
        <v>324</v>
      </c>
      <c r="C25" s="88" t="s">
        <v>325</v>
      </c>
      <c r="D25" s="88" t="s">
        <v>72</v>
      </c>
      <c r="E25" s="88" t="s">
        <v>326</v>
      </c>
      <c r="F25" s="88" t="s">
        <v>327</v>
      </c>
      <c r="G25" s="89">
        <v>25</v>
      </c>
    </row>
    <row r="26" spans="1:7" s="90" customFormat="1" ht="16.5" x14ac:dyDescent="0.35">
      <c r="A26" s="88" t="s">
        <v>328</v>
      </c>
      <c r="B26" s="88" t="s">
        <v>264</v>
      </c>
      <c r="C26" s="88" t="s">
        <v>329</v>
      </c>
      <c r="D26" s="88" t="s">
        <v>72</v>
      </c>
      <c r="E26" s="88" t="s">
        <v>326</v>
      </c>
      <c r="F26" s="88" t="s">
        <v>285</v>
      </c>
      <c r="G26" s="89">
        <v>20</v>
      </c>
    </row>
    <row r="27" spans="1:7" s="90" customFormat="1" ht="16.5" x14ac:dyDescent="0.35">
      <c r="A27" s="88" t="s">
        <v>328</v>
      </c>
      <c r="B27" s="88" t="s">
        <v>264</v>
      </c>
      <c r="C27" s="88" t="s">
        <v>329</v>
      </c>
      <c r="D27" s="88" t="s">
        <v>72</v>
      </c>
      <c r="E27" s="88" t="s">
        <v>326</v>
      </c>
      <c r="F27" s="88" t="s">
        <v>285</v>
      </c>
      <c r="G27" s="89">
        <v>3</v>
      </c>
    </row>
    <row r="28" spans="1:7" s="90" customFormat="1" ht="16.5" x14ac:dyDescent="0.35">
      <c r="A28" s="88" t="s">
        <v>330</v>
      </c>
      <c r="B28" s="88" t="s">
        <v>279</v>
      </c>
      <c r="C28" s="88" t="s">
        <v>331</v>
      </c>
      <c r="D28" s="88" t="s">
        <v>73</v>
      </c>
      <c r="E28" s="88" t="s">
        <v>332</v>
      </c>
      <c r="F28" s="88" t="s">
        <v>281</v>
      </c>
      <c r="G28" s="89">
        <v>167.85</v>
      </c>
    </row>
    <row r="29" spans="1:7" s="90" customFormat="1" ht="16.5" x14ac:dyDescent="0.35">
      <c r="A29" s="91" t="s">
        <v>333</v>
      </c>
      <c r="B29" s="92" t="s">
        <v>291</v>
      </c>
      <c r="C29" s="91" t="s">
        <v>334</v>
      </c>
      <c r="D29" s="91" t="s">
        <v>74</v>
      </c>
      <c r="E29" s="91" t="s">
        <v>335</v>
      </c>
      <c r="F29" s="91" t="s">
        <v>336</v>
      </c>
      <c r="G29" s="93">
        <v>3.3</v>
      </c>
    </row>
    <row r="30" spans="1:7" s="90" customFormat="1" ht="16.5" x14ac:dyDescent="0.35">
      <c r="A30" s="91" t="s">
        <v>333</v>
      </c>
      <c r="B30" s="92" t="s">
        <v>291</v>
      </c>
      <c r="C30" s="91" t="s">
        <v>334</v>
      </c>
      <c r="D30" s="91" t="s">
        <v>74</v>
      </c>
      <c r="E30" s="91" t="s">
        <v>335</v>
      </c>
      <c r="F30" s="91" t="s">
        <v>336</v>
      </c>
      <c r="G30" s="93">
        <v>2.2000000000000002</v>
      </c>
    </row>
    <row r="31" spans="1:7" s="90" customFormat="1" ht="16.5" x14ac:dyDescent="0.35">
      <c r="A31" s="91" t="s">
        <v>333</v>
      </c>
      <c r="B31" s="92" t="s">
        <v>291</v>
      </c>
      <c r="C31" s="91" t="s">
        <v>334</v>
      </c>
      <c r="D31" s="91" t="s">
        <v>74</v>
      </c>
      <c r="E31" s="91" t="s">
        <v>335</v>
      </c>
      <c r="F31" s="91" t="s">
        <v>336</v>
      </c>
      <c r="G31" s="93">
        <v>3.3</v>
      </c>
    </row>
    <row r="32" spans="1:7" s="90" customFormat="1" ht="16.5" x14ac:dyDescent="0.35">
      <c r="A32" s="91" t="s">
        <v>337</v>
      </c>
      <c r="B32" s="92" t="s">
        <v>291</v>
      </c>
      <c r="C32" s="91" t="s">
        <v>338</v>
      </c>
      <c r="D32" s="91" t="s">
        <v>74</v>
      </c>
      <c r="E32" s="91" t="s">
        <v>335</v>
      </c>
      <c r="F32" s="91" t="s">
        <v>339</v>
      </c>
      <c r="G32" s="93">
        <v>2</v>
      </c>
    </row>
    <row r="33" spans="1:7" s="90" customFormat="1" ht="16.5" x14ac:dyDescent="0.35">
      <c r="A33" s="88" t="s">
        <v>340</v>
      </c>
      <c r="B33" s="88" t="s">
        <v>324</v>
      </c>
      <c r="C33" s="88" t="s">
        <v>341</v>
      </c>
      <c r="D33" s="88" t="s">
        <v>75</v>
      </c>
      <c r="E33" s="88" t="s">
        <v>342</v>
      </c>
      <c r="F33" s="88" t="s">
        <v>281</v>
      </c>
      <c r="G33" s="89">
        <v>13</v>
      </c>
    </row>
    <row r="34" spans="1:7" s="90" customFormat="1" ht="16.5" x14ac:dyDescent="0.35">
      <c r="A34" s="88" t="s">
        <v>340</v>
      </c>
      <c r="B34" s="88" t="s">
        <v>324</v>
      </c>
      <c r="C34" s="88" t="s">
        <v>341</v>
      </c>
      <c r="D34" s="88" t="s">
        <v>75</v>
      </c>
      <c r="E34" s="88" t="s">
        <v>342</v>
      </c>
      <c r="F34" s="88" t="s">
        <v>281</v>
      </c>
      <c r="G34" s="89">
        <v>2</v>
      </c>
    </row>
    <row r="35" spans="1:7" s="90" customFormat="1" ht="16.5" x14ac:dyDescent="0.35">
      <c r="A35" s="91" t="s">
        <v>346</v>
      </c>
      <c r="B35" s="92" t="s">
        <v>291</v>
      </c>
      <c r="C35" s="91" t="s">
        <v>347</v>
      </c>
      <c r="D35" s="91" t="s">
        <v>76</v>
      </c>
      <c r="E35" s="91" t="s">
        <v>345</v>
      </c>
      <c r="F35" s="91" t="s">
        <v>348</v>
      </c>
      <c r="G35" s="93">
        <v>2.5499999999999998</v>
      </c>
    </row>
    <row r="36" spans="1:7" s="90" customFormat="1" ht="16.5" x14ac:dyDescent="0.35">
      <c r="A36" s="91" t="s">
        <v>346</v>
      </c>
      <c r="B36" s="92" t="s">
        <v>291</v>
      </c>
      <c r="C36" s="91" t="s">
        <v>347</v>
      </c>
      <c r="D36" s="91" t="s">
        <v>76</v>
      </c>
      <c r="E36" s="91" t="s">
        <v>345</v>
      </c>
      <c r="F36" s="91" t="s">
        <v>348</v>
      </c>
      <c r="G36" s="93">
        <v>2.5499999999999998</v>
      </c>
    </row>
    <row r="37" spans="1:7" s="90" customFormat="1" ht="16.5" x14ac:dyDescent="0.35">
      <c r="A37" s="88" t="s">
        <v>343</v>
      </c>
      <c r="B37" s="88" t="s">
        <v>264</v>
      </c>
      <c r="C37" s="88" t="s">
        <v>344</v>
      </c>
      <c r="D37" s="88" t="s">
        <v>76</v>
      </c>
      <c r="E37" s="88" t="s">
        <v>345</v>
      </c>
      <c r="F37" s="88" t="s">
        <v>267</v>
      </c>
      <c r="G37" s="89">
        <v>1.54</v>
      </c>
    </row>
    <row r="38" spans="1:7" s="90" customFormat="1" ht="16.5" x14ac:dyDescent="0.35">
      <c r="A38" s="88" t="s">
        <v>364</v>
      </c>
      <c r="B38" s="88" t="s">
        <v>298</v>
      </c>
      <c r="C38" s="88" t="s">
        <v>365</v>
      </c>
      <c r="D38" s="88" t="s">
        <v>358</v>
      </c>
      <c r="E38" s="88" t="s">
        <v>359</v>
      </c>
      <c r="F38" s="88" t="s">
        <v>302</v>
      </c>
      <c r="G38" s="89">
        <v>6</v>
      </c>
    </row>
    <row r="39" spans="1:7" s="90" customFormat="1" ht="16.5" x14ac:dyDescent="0.35">
      <c r="A39" s="88" t="s">
        <v>360</v>
      </c>
      <c r="B39" s="88" t="s">
        <v>298</v>
      </c>
      <c r="C39" s="88" t="s">
        <v>361</v>
      </c>
      <c r="D39" s="88" t="s">
        <v>358</v>
      </c>
      <c r="E39" s="88" t="s">
        <v>359</v>
      </c>
      <c r="F39" s="88" t="s">
        <v>302</v>
      </c>
      <c r="G39" s="89">
        <v>0</v>
      </c>
    </row>
    <row r="40" spans="1:7" s="90" customFormat="1" ht="16.5" x14ac:dyDescent="0.35">
      <c r="A40" s="88" t="s">
        <v>366</v>
      </c>
      <c r="B40" s="88" t="s">
        <v>298</v>
      </c>
      <c r="C40" s="88" t="s">
        <v>367</v>
      </c>
      <c r="D40" s="88" t="s">
        <v>358</v>
      </c>
      <c r="E40" s="88" t="s">
        <v>359</v>
      </c>
      <c r="F40" s="88" t="s">
        <v>302</v>
      </c>
      <c r="G40" s="89">
        <v>0</v>
      </c>
    </row>
    <row r="41" spans="1:7" s="90" customFormat="1" ht="16.5" x14ac:dyDescent="0.35">
      <c r="A41" s="88" t="s">
        <v>356</v>
      </c>
      <c r="B41" s="88" t="s">
        <v>298</v>
      </c>
      <c r="C41" s="88" t="s">
        <v>357</v>
      </c>
      <c r="D41" s="88" t="s">
        <v>358</v>
      </c>
      <c r="E41" s="88" t="s">
        <v>359</v>
      </c>
      <c r="F41" s="88" t="s">
        <v>302</v>
      </c>
      <c r="G41" s="89">
        <v>2.5</v>
      </c>
    </row>
    <row r="42" spans="1:7" s="90" customFormat="1" ht="16.5" x14ac:dyDescent="0.35">
      <c r="A42" s="88" t="s">
        <v>362</v>
      </c>
      <c r="B42" s="88" t="s">
        <v>298</v>
      </c>
      <c r="C42" s="88" t="s">
        <v>363</v>
      </c>
      <c r="D42" s="88" t="s">
        <v>358</v>
      </c>
      <c r="E42" s="88" t="s">
        <v>359</v>
      </c>
      <c r="F42" s="88" t="s">
        <v>302</v>
      </c>
      <c r="G42" s="89">
        <v>0</v>
      </c>
    </row>
    <row r="43" spans="1:7" s="90" customFormat="1" ht="16.5" x14ac:dyDescent="0.35">
      <c r="A43" s="88" t="s">
        <v>362</v>
      </c>
      <c r="B43" s="88" t="s">
        <v>298</v>
      </c>
      <c r="C43" s="88" t="s">
        <v>363</v>
      </c>
      <c r="D43" s="88" t="s">
        <v>358</v>
      </c>
      <c r="E43" s="88" t="s">
        <v>359</v>
      </c>
      <c r="F43" s="88" t="s">
        <v>302</v>
      </c>
      <c r="G43" s="89">
        <v>0</v>
      </c>
    </row>
    <row r="44" spans="1:7" s="90" customFormat="1" ht="16.5" x14ac:dyDescent="0.35">
      <c r="A44" s="88" t="s">
        <v>354</v>
      </c>
      <c r="B44" s="88" t="s">
        <v>264</v>
      </c>
      <c r="C44" s="88" t="s">
        <v>355</v>
      </c>
      <c r="D44" s="88" t="s">
        <v>78</v>
      </c>
      <c r="E44" s="88" t="s">
        <v>351</v>
      </c>
      <c r="F44" s="88" t="s">
        <v>285</v>
      </c>
      <c r="G44" s="89">
        <v>32.47</v>
      </c>
    </row>
    <row r="45" spans="1:7" s="90" customFormat="1" ht="16.5" x14ac:dyDescent="0.35">
      <c r="A45" s="88" t="s">
        <v>349</v>
      </c>
      <c r="B45" s="88" t="s">
        <v>264</v>
      </c>
      <c r="C45" s="88" t="s">
        <v>350</v>
      </c>
      <c r="D45" s="88" t="s">
        <v>78</v>
      </c>
      <c r="E45" s="88" t="s">
        <v>351</v>
      </c>
      <c r="F45" s="88" t="s">
        <v>267</v>
      </c>
      <c r="G45" s="89">
        <v>1.7</v>
      </c>
    </row>
    <row r="46" spans="1:7" s="90" customFormat="1" ht="16.5" x14ac:dyDescent="0.35">
      <c r="A46" s="88" t="s">
        <v>352</v>
      </c>
      <c r="B46" s="88" t="s">
        <v>264</v>
      </c>
      <c r="C46" s="88" t="s">
        <v>353</v>
      </c>
      <c r="D46" s="88" t="s">
        <v>78</v>
      </c>
      <c r="E46" s="88" t="s">
        <v>351</v>
      </c>
      <c r="F46" s="88" t="s">
        <v>285</v>
      </c>
      <c r="G46" s="89">
        <v>3.15</v>
      </c>
    </row>
    <row r="47" spans="1:7" s="90" customFormat="1" ht="16.5" x14ac:dyDescent="0.35">
      <c r="A47" s="91" t="s">
        <v>368</v>
      </c>
      <c r="B47" s="92" t="s">
        <v>291</v>
      </c>
      <c r="C47" s="91" t="s">
        <v>369</v>
      </c>
      <c r="D47" s="91" t="s">
        <v>79</v>
      </c>
      <c r="E47" s="91" t="s">
        <v>370</v>
      </c>
      <c r="F47" s="91" t="s">
        <v>371</v>
      </c>
      <c r="G47" s="93">
        <v>0</v>
      </c>
    </row>
    <row r="48" spans="1:7" s="90" customFormat="1" ht="16.5" x14ac:dyDescent="0.35">
      <c r="A48" s="91" t="s">
        <v>368</v>
      </c>
      <c r="B48" s="92" t="s">
        <v>372</v>
      </c>
      <c r="C48" s="91" t="s">
        <v>369</v>
      </c>
      <c r="D48" s="91" t="s">
        <v>79</v>
      </c>
      <c r="E48" s="91" t="s">
        <v>370</v>
      </c>
      <c r="F48" s="91" t="s">
        <v>371</v>
      </c>
      <c r="G48" s="93">
        <v>0</v>
      </c>
    </row>
    <row r="49" spans="1:7" s="90" customFormat="1" ht="16.5" x14ac:dyDescent="0.35">
      <c r="A49" s="91" t="s">
        <v>373</v>
      </c>
      <c r="B49" s="92" t="s">
        <v>372</v>
      </c>
      <c r="C49" s="91" t="s">
        <v>374</v>
      </c>
      <c r="D49" s="91" t="s">
        <v>79</v>
      </c>
      <c r="E49" s="91" t="s">
        <v>370</v>
      </c>
      <c r="F49" s="91" t="s">
        <v>375</v>
      </c>
      <c r="G49" s="93">
        <v>0</v>
      </c>
    </row>
    <row r="50" spans="1:7" s="90" customFormat="1" ht="16.5" x14ac:dyDescent="0.35">
      <c r="A50" s="91" t="s">
        <v>376</v>
      </c>
      <c r="B50" s="92" t="s">
        <v>377</v>
      </c>
      <c r="C50" s="91" t="s">
        <v>378</v>
      </c>
      <c r="D50" s="91"/>
      <c r="E50" s="91" t="s">
        <v>379</v>
      </c>
      <c r="F50" s="91" t="s">
        <v>380</v>
      </c>
      <c r="G50" s="93">
        <v>5</v>
      </c>
    </row>
    <row r="51" spans="1:7" s="90" customFormat="1" ht="16.5" x14ac:dyDescent="0.35">
      <c r="A51" s="91" t="s">
        <v>381</v>
      </c>
      <c r="B51" s="92" t="s">
        <v>291</v>
      </c>
      <c r="C51" s="91" t="s">
        <v>382</v>
      </c>
      <c r="D51" s="91" t="s">
        <v>81</v>
      </c>
      <c r="E51" s="91" t="s">
        <v>383</v>
      </c>
      <c r="F51" s="91" t="s">
        <v>384</v>
      </c>
      <c r="G51" s="93">
        <v>20</v>
      </c>
    </row>
    <row r="52" spans="1:7" s="90" customFormat="1" ht="16.5" x14ac:dyDescent="0.35">
      <c r="A52" s="91" t="s">
        <v>376</v>
      </c>
      <c r="B52" s="92" t="s">
        <v>291</v>
      </c>
      <c r="C52" s="91" t="s">
        <v>378</v>
      </c>
      <c r="D52" s="91" t="s">
        <v>81</v>
      </c>
      <c r="E52" s="91" t="s">
        <v>383</v>
      </c>
      <c r="F52" s="91" t="s">
        <v>380</v>
      </c>
      <c r="G52" s="93">
        <v>5</v>
      </c>
    </row>
    <row r="53" spans="1:7" s="90" customFormat="1" ht="16.5" x14ac:dyDescent="0.35">
      <c r="A53" s="88" t="s">
        <v>388</v>
      </c>
      <c r="B53" s="88" t="s">
        <v>389</v>
      </c>
      <c r="C53" s="88" t="s">
        <v>390</v>
      </c>
      <c r="D53" s="88" t="s">
        <v>391</v>
      </c>
      <c r="E53" s="88" t="s">
        <v>392</v>
      </c>
      <c r="F53" s="88" t="s">
        <v>393</v>
      </c>
      <c r="G53" s="89">
        <v>18</v>
      </c>
    </row>
    <row r="54" spans="1:7" s="90" customFormat="1" ht="16.5" x14ac:dyDescent="0.35">
      <c r="A54" s="91" t="s">
        <v>394</v>
      </c>
      <c r="B54" s="92" t="s">
        <v>395</v>
      </c>
      <c r="C54" s="91" t="s">
        <v>396</v>
      </c>
      <c r="D54" s="91" t="s">
        <v>83</v>
      </c>
      <c r="E54" s="91" t="s">
        <v>387</v>
      </c>
      <c r="F54" s="91" t="s">
        <v>397</v>
      </c>
      <c r="G54" s="93">
        <v>21.6</v>
      </c>
    </row>
    <row r="55" spans="1:7" s="90" customFormat="1" ht="16.5" x14ac:dyDescent="0.35">
      <c r="A55" s="91" t="s">
        <v>398</v>
      </c>
      <c r="B55" s="92" t="s">
        <v>395</v>
      </c>
      <c r="C55" s="91" t="s">
        <v>399</v>
      </c>
      <c r="D55" s="91" t="s">
        <v>83</v>
      </c>
      <c r="E55" s="91" t="s">
        <v>387</v>
      </c>
      <c r="F55" s="91" t="s">
        <v>400</v>
      </c>
      <c r="G55" s="93">
        <v>40</v>
      </c>
    </row>
    <row r="56" spans="1:7" s="90" customFormat="1" ht="16.5" x14ac:dyDescent="0.35">
      <c r="A56" s="91" t="s">
        <v>401</v>
      </c>
      <c r="B56" s="92" t="s">
        <v>395</v>
      </c>
      <c r="C56" s="91" t="s">
        <v>402</v>
      </c>
      <c r="D56" s="91" t="s">
        <v>83</v>
      </c>
      <c r="E56" s="91" t="s">
        <v>387</v>
      </c>
      <c r="F56" s="91" t="s">
        <v>403</v>
      </c>
      <c r="G56" s="93">
        <v>8</v>
      </c>
    </row>
    <row r="57" spans="1:7" s="90" customFormat="1" ht="16.5" x14ac:dyDescent="0.35">
      <c r="A57" s="91" t="s">
        <v>404</v>
      </c>
      <c r="B57" s="92" t="s">
        <v>395</v>
      </c>
      <c r="C57" s="91" t="s">
        <v>405</v>
      </c>
      <c r="D57" s="91" t="s">
        <v>83</v>
      </c>
      <c r="E57" s="91" t="s">
        <v>387</v>
      </c>
      <c r="F57" s="91" t="s">
        <v>403</v>
      </c>
      <c r="G57" s="93">
        <v>10</v>
      </c>
    </row>
    <row r="58" spans="1:7" s="90" customFormat="1" ht="16.5" x14ac:dyDescent="0.35">
      <c r="A58" s="88" t="s">
        <v>385</v>
      </c>
      <c r="B58" s="88" t="s">
        <v>324</v>
      </c>
      <c r="C58" s="88" t="s">
        <v>386</v>
      </c>
      <c r="D58" s="88" t="s">
        <v>83</v>
      </c>
      <c r="E58" s="88" t="s">
        <v>387</v>
      </c>
      <c r="F58" s="88" t="s">
        <v>281</v>
      </c>
      <c r="G58" s="89">
        <v>13</v>
      </c>
    </row>
    <row r="59" spans="1:7" s="90" customFormat="1" ht="16.5" x14ac:dyDescent="0.35">
      <c r="A59" s="91" t="s">
        <v>406</v>
      </c>
      <c r="B59" s="92" t="s">
        <v>395</v>
      </c>
      <c r="C59" s="91" t="s">
        <v>407</v>
      </c>
      <c r="D59" s="91" t="s">
        <v>83</v>
      </c>
      <c r="E59" s="91" t="s">
        <v>387</v>
      </c>
      <c r="F59" s="91" t="s">
        <v>408</v>
      </c>
      <c r="G59" s="93">
        <v>2.5</v>
      </c>
    </row>
    <row r="60" spans="1:7" s="90" customFormat="1" ht="16.5" x14ac:dyDescent="0.35">
      <c r="A60" s="169" t="s">
        <v>3041</v>
      </c>
      <c r="B60" s="88" t="s">
        <v>319</v>
      </c>
      <c r="C60" s="88" t="s">
        <v>425</v>
      </c>
      <c r="D60" s="88"/>
      <c r="E60" s="88" t="s">
        <v>3043</v>
      </c>
      <c r="F60" s="88" t="s">
        <v>302</v>
      </c>
      <c r="G60" s="89">
        <v>4</v>
      </c>
    </row>
    <row r="61" spans="1:7" s="90" customFormat="1" ht="16.5" x14ac:dyDescent="0.35">
      <c r="A61" s="88" t="s">
        <v>409</v>
      </c>
      <c r="B61" s="88" t="s">
        <v>264</v>
      </c>
      <c r="C61" s="88" t="s">
        <v>410</v>
      </c>
      <c r="D61" s="88" t="s">
        <v>85</v>
      </c>
      <c r="E61" s="88" t="s">
        <v>411</v>
      </c>
      <c r="F61" s="88" t="s">
        <v>285</v>
      </c>
      <c r="G61" s="89">
        <v>2.98</v>
      </c>
    </row>
    <row r="62" spans="1:7" s="90" customFormat="1" ht="16.5" x14ac:dyDescent="0.35">
      <c r="A62" s="91" t="s">
        <v>412</v>
      </c>
      <c r="B62" s="92" t="s">
        <v>291</v>
      </c>
      <c r="C62" s="91" t="s">
        <v>413</v>
      </c>
      <c r="D62" s="91" t="s">
        <v>86</v>
      </c>
      <c r="E62" s="91" t="s">
        <v>414</v>
      </c>
      <c r="F62" s="91" t="s">
        <v>415</v>
      </c>
      <c r="G62" s="93">
        <v>12.5</v>
      </c>
    </row>
    <row r="63" spans="1:7" s="90" customFormat="1" ht="16.5" x14ac:dyDescent="0.35">
      <c r="A63" s="91" t="s">
        <v>416</v>
      </c>
      <c r="B63" s="92" t="s">
        <v>291</v>
      </c>
      <c r="C63" s="91" t="s">
        <v>413</v>
      </c>
      <c r="D63" s="91" t="s">
        <v>86</v>
      </c>
      <c r="E63" s="91" t="s">
        <v>414</v>
      </c>
      <c r="F63" s="91" t="s">
        <v>415</v>
      </c>
      <c r="G63" s="93">
        <v>22.5</v>
      </c>
    </row>
    <row r="64" spans="1:7" s="90" customFormat="1" ht="16.5" x14ac:dyDescent="0.35">
      <c r="A64" s="91" t="s">
        <v>416</v>
      </c>
      <c r="B64" s="92" t="s">
        <v>291</v>
      </c>
      <c r="C64" s="91" t="s">
        <v>413</v>
      </c>
      <c r="D64" s="91" t="s">
        <v>86</v>
      </c>
      <c r="E64" s="91" t="s">
        <v>414</v>
      </c>
      <c r="F64" s="91" t="s">
        <v>415</v>
      </c>
      <c r="G64" s="93">
        <v>0</v>
      </c>
    </row>
    <row r="65" spans="1:9" s="90" customFormat="1" ht="16.5" x14ac:dyDescent="0.35">
      <c r="A65" s="88" t="s">
        <v>417</v>
      </c>
      <c r="B65" s="88" t="s">
        <v>256</v>
      </c>
      <c r="C65" s="88" t="s">
        <v>418</v>
      </c>
      <c r="D65" s="88" t="s">
        <v>87</v>
      </c>
      <c r="E65" s="88" t="s">
        <v>419</v>
      </c>
      <c r="F65" s="88" t="s">
        <v>420</v>
      </c>
      <c r="G65" s="89">
        <v>1050</v>
      </c>
    </row>
    <row r="66" spans="1:9" s="167" customFormat="1" ht="20.100000000000001" customHeight="1" x14ac:dyDescent="0.35">
      <c r="A66" s="170" t="s">
        <v>417</v>
      </c>
      <c r="B66" s="88" t="s">
        <v>256</v>
      </c>
      <c r="C66" s="88" t="s">
        <v>418</v>
      </c>
      <c r="D66" s="88" t="s">
        <v>87</v>
      </c>
      <c r="E66" s="88" t="s">
        <v>419</v>
      </c>
      <c r="F66" s="88" t="s">
        <v>420</v>
      </c>
      <c r="G66" s="89">
        <v>1050</v>
      </c>
      <c r="I66"/>
    </row>
    <row r="67" spans="1:9" customFormat="1" ht="20.100000000000001" customHeight="1" x14ac:dyDescent="0.35">
      <c r="A67" s="171" t="s">
        <v>424</v>
      </c>
      <c r="B67" s="88" t="s">
        <v>319</v>
      </c>
      <c r="C67" s="88" t="s">
        <v>425</v>
      </c>
      <c r="D67" s="88" t="s">
        <v>426</v>
      </c>
      <c r="E67" s="88" t="s">
        <v>427</v>
      </c>
      <c r="F67" s="88" t="s">
        <v>302</v>
      </c>
      <c r="G67" s="89">
        <v>6</v>
      </c>
      <c r="H67" s="87"/>
    </row>
    <row r="68" spans="1:9" customFormat="1" ht="20.100000000000001" customHeight="1" x14ac:dyDescent="0.35">
      <c r="A68" s="171" t="s">
        <v>421</v>
      </c>
      <c r="B68" s="88" t="s">
        <v>264</v>
      </c>
      <c r="C68" s="88" t="s">
        <v>422</v>
      </c>
      <c r="D68" s="88" t="s">
        <v>88</v>
      </c>
      <c r="E68" s="88" t="s">
        <v>423</v>
      </c>
      <c r="F68" s="88" t="s">
        <v>285</v>
      </c>
      <c r="G68" s="89">
        <v>20</v>
      </c>
      <c r="H68" s="87"/>
    </row>
    <row r="69" spans="1:9" s="90" customFormat="1" ht="16.5" x14ac:dyDescent="0.35">
      <c r="A69" s="88" t="s">
        <v>421</v>
      </c>
      <c r="B69" s="88" t="s">
        <v>264</v>
      </c>
      <c r="C69" s="88" t="s">
        <v>422</v>
      </c>
      <c r="D69" s="88" t="s">
        <v>88</v>
      </c>
      <c r="E69" s="88" t="s">
        <v>423</v>
      </c>
      <c r="F69" s="88" t="s">
        <v>285</v>
      </c>
      <c r="G69" s="89">
        <v>2.95</v>
      </c>
    </row>
    <row r="70" spans="1:9" s="90" customFormat="1" ht="16.5" x14ac:dyDescent="0.35">
      <c r="A70" s="88" t="s">
        <v>428</v>
      </c>
      <c r="B70" s="88" t="s">
        <v>298</v>
      </c>
      <c r="C70" s="88" t="s">
        <v>429</v>
      </c>
      <c r="D70" s="88" t="s">
        <v>430</v>
      </c>
      <c r="E70" s="88" t="s">
        <v>431</v>
      </c>
      <c r="F70" s="88" t="s">
        <v>302</v>
      </c>
      <c r="G70" s="89">
        <v>3.3</v>
      </c>
    </row>
    <row r="71" spans="1:9" s="90" customFormat="1" ht="16.5" x14ac:dyDescent="0.35">
      <c r="A71" s="88" t="s">
        <v>436</v>
      </c>
      <c r="B71" s="88" t="s">
        <v>437</v>
      </c>
      <c r="C71" s="88" t="s">
        <v>438</v>
      </c>
      <c r="D71" s="88" t="s">
        <v>434</v>
      </c>
      <c r="E71" s="88" t="s">
        <v>435</v>
      </c>
      <c r="F71" s="88" t="s">
        <v>302</v>
      </c>
      <c r="G71" s="89">
        <v>14</v>
      </c>
    </row>
    <row r="72" spans="1:9" s="90" customFormat="1" ht="16.5" x14ac:dyDescent="0.35">
      <c r="A72" s="88" t="s">
        <v>432</v>
      </c>
      <c r="B72" s="88" t="s">
        <v>319</v>
      </c>
      <c r="C72" s="88" t="s">
        <v>433</v>
      </c>
      <c r="D72" s="88" t="s">
        <v>434</v>
      </c>
      <c r="E72" s="88" t="s">
        <v>435</v>
      </c>
      <c r="F72" s="88" t="s">
        <v>302</v>
      </c>
      <c r="G72" s="89">
        <v>35</v>
      </c>
    </row>
    <row r="73" spans="1:9" s="90" customFormat="1" ht="16.5" x14ac:dyDescent="0.35">
      <c r="A73" s="91" t="s">
        <v>439</v>
      </c>
      <c r="B73" s="92" t="s">
        <v>291</v>
      </c>
      <c r="C73" s="91" t="s">
        <v>440</v>
      </c>
      <c r="D73" s="91" t="s">
        <v>441</v>
      </c>
      <c r="E73" s="91" t="s">
        <v>442</v>
      </c>
      <c r="F73" s="91" t="s">
        <v>443</v>
      </c>
      <c r="G73" s="93">
        <v>1.0920000000000001</v>
      </c>
    </row>
    <row r="74" spans="1:9" s="90" customFormat="1" ht="16.5" x14ac:dyDescent="0.35">
      <c r="A74" s="91" t="s">
        <v>439</v>
      </c>
      <c r="B74" s="92" t="s">
        <v>444</v>
      </c>
      <c r="C74" s="91" t="s">
        <v>440</v>
      </c>
      <c r="D74" s="91" t="s">
        <v>91</v>
      </c>
      <c r="E74" s="91" t="s">
        <v>442</v>
      </c>
      <c r="F74" s="91" t="s">
        <v>443</v>
      </c>
      <c r="G74" s="93">
        <v>1.3</v>
      </c>
    </row>
    <row r="75" spans="1:9" s="90" customFormat="1" ht="16.5" x14ac:dyDescent="0.35">
      <c r="A75" s="91" t="s">
        <v>445</v>
      </c>
      <c r="B75" s="92" t="s">
        <v>444</v>
      </c>
      <c r="C75" s="91" t="s">
        <v>446</v>
      </c>
      <c r="D75" s="91" t="s">
        <v>91</v>
      </c>
      <c r="E75" s="91" t="s">
        <v>442</v>
      </c>
      <c r="F75" s="91" t="s">
        <v>447</v>
      </c>
      <c r="G75" s="94">
        <v>18</v>
      </c>
    </row>
    <row r="76" spans="1:9" s="90" customFormat="1" ht="16.5" x14ac:dyDescent="0.35">
      <c r="A76" s="88" t="s">
        <v>454</v>
      </c>
      <c r="B76" s="88" t="s">
        <v>298</v>
      </c>
      <c r="C76" s="88" t="s">
        <v>455</v>
      </c>
      <c r="D76" s="88"/>
      <c r="E76" s="88" t="s">
        <v>450</v>
      </c>
      <c r="F76" s="88" t="s">
        <v>302</v>
      </c>
      <c r="G76" s="89">
        <v>18</v>
      </c>
    </row>
    <row r="77" spans="1:9" s="90" customFormat="1" ht="16.5" x14ac:dyDescent="0.35">
      <c r="A77" s="88" t="s">
        <v>451</v>
      </c>
      <c r="B77" s="88" t="s">
        <v>252</v>
      </c>
      <c r="C77" s="88" t="s">
        <v>452</v>
      </c>
      <c r="D77" s="88" t="s">
        <v>225</v>
      </c>
      <c r="E77" s="88" t="s">
        <v>450</v>
      </c>
      <c r="F77" s="88" t="s">
        <v>453</v>
      </c>
      <c r="G77" s="89">
        <v>6</v>
      </c>
    </row>
    <row r="78" spans="1:9" s="90" customFormat="1" ht="16.5" x14ac:dyDescent="0.35">
      <c r="A78" s="88" t="s">
        <v>448</v>
      </c>
      <c r="B78" s="88" t="s">
        <v>252</v>
      </c>
      <c r="C78" s="88" t="s">
        <v>449</v>
      </c>
      <c r="D78" s="88" t="s">
        <v>225</v>
      </c>
      <c r="E78" s="88" t="s">
        <v>450</v>
      </c>
      <c r="F78" s="88" t="s">
        <v>289</v>
      </c>
      <c r="G78" s="89">
        <v>4</v>
      </c>
    </row>
    <row r="79" spans="1:9" s="90" customFormat="1" ht="16.5" x14ac:dyDescent="0.35">
      <c r="A79" s="88" t="s">
        <v>456</v>
      </c>
      <c r="B79" s="88" t="s">
        <v>324</v>
      </c>
      <c r="C79" s="88" t="s">
        <v>457</v>
      </c>
      <c r="D79" s="88" t="s">
        <v>94</v>
      </c>
      <c r="E79" s="88" t="s">
        <v>458</v>
      </c>
      <c r="F79" s="88" t="s">
        <v>281</v>
      </c>
      <c r="G79" s="89">
        <v>12</v>
      </c>
    </row>
    <row r="80" spans="1:9" s="90" customFormat="1" ht="16.5" x14ac:dyDescent="0.35">
      <c r="A80" s="88" t="s">
        <v>456</v>
      </c>
      <c r="B80" s="88" t="s">
        <v>324</v>
      </c>
      <c r="C80" s="88" t="s">
        <v>457</v>
      </c>
      <c r="D80" s="88" t="s">
        <v>94</v>
      </c>
      <c r="E80" s="88" t="s">
        <v>458</v>
      </c>
      <c r="F80" s="88" t="s">
        <v>281</v>
      </c>
      <c r="G80" s="89">
        <v>2.2999999999999998</v>
      </c>
    </row>
    <row r="81" spans="1:7" s="90" customFormat="1" ht="16.5" x14ac:dyDescent="0.35">
      <c r="A81" s="88" t="s">
        <v>456</v>
      </c>
      <c r="B81" s="88" t="s">
        <v>324</v>
      </c>
      <c r="C81" s="88" t="s">
        <v>457</v>
      </c>
      <c r="D81" s="88" t="s">
        <v>94</v>
      </c>
      <c r="E81" s="88" t="s">
        <v>458</v>
      </c>
      <c r="F81" s="88" t="s">
        <v>281</v>
      </c>
      <c r="G81" s="89">
        <v>5</v>
      </c>
    </row>
    <row r="82" spans="1:7" s="90" customFormat="1" ht="16.5" x14ac:dyDescent="0.35">
      <c r="A82" s="88" t="s">
        <v>456</v>
      </c>
      <c r="B82" s="88" t="s">
        <v>324</v>
      </c>
      <c r="C82" s="88" t="s">
        <v>457</v>
      </c>
      <c r="D82" s="88" t="s">
        <v>94</v>
      </c>
      <c r="E82" s="88" t="s">
        <v>458</v>
      </c>
      <c r="F82" s="88" t="s">
        <v>281</v>
      </c>
      <c r="G82" s="89">
        <v>27.9</v>
      </c>
    </row>
    <row r="83" spans="1:7" s="90" customFormat="1" ht="16.5" x14ac:dyDescent="0.35">
      <c r="A83" s="88" t="s">
        <v>466</v>
      </c>
      <c r="B83" s="88" t="s">
        <v>467</v>
      </c>
      <c r="C83" s="88" t="s">
        <v>468</v>
      </c>
      <c r="D83" s="88" t="s">
        <v>469</v>
      </c>
      <c r="E83" s="88" t="s">
        <v>470</v>
      </c>
      <c r="F83" s="88" t="s">
        <v>302</v>
      </c>
      <c r="G83" s="89">
        <v>35</v>
      </c>
    </row>
    <row r="84" spans="1:7" s="90" customFormat="1" ht="16.5" x14ac:dyDescent="0.35">
      <c r="A84" s="88" t="s">
        <v>462</v>
      </c>
      <c r="B84" s="88" t="s">
        <v>298</v>
      </c>
      <c r="C84" s="88" t="s">
        <v>463</v>
      </c>
      <c r="D84" s="88" t="s">
        <v>464</v>
      </c>
      <c r="E84" s="88" t="s">
        <v>465</v>
      </c>
      <c r="F84" s="88" t="s">
        <v>302</v>
      </c>
      <c r="G84" s="89">
        <v>0</v>
      </c>
    </row>
    <row r="85" spans="1:7" s="90" customFormat="1" ht="16.5" x14ac:dyDescent="0.35">
      <c r="A85" s="88" t="s">
        <v>462</v>
      </c>
      <c r="B85" s="88" t="s">
        <v>298</v>
      </c>
      <c r="C85" s="88" t="s">
        <v>463</v>
      </c>
      <c r="D85" s="88" t="s">
        <v>464</v>
      </c>
      <c r="E85" s="88" t="s">
        <v>465</v>
      </c>
      <c r="F85" s="88" t="s">
        <v>302</v>
      </c>
      <c r="G85" s="89">
        <v>0</v>
      </c>
    </row>
    <row r="86" spans="1:7" s="90" customFormat="1" ht="16.5" x14ac:dyDescent="0.35">
      <c r="A86" s="88" t="s">
        <v>471</v>
      </c>
      <c r="B86" s="88" t="s">
        <v>298</v>
      </c>
      <c r="C86" s="88" t="s">
        <v>472</v>
      </c>
      <c r="D86" s="88" t="s">
        <v>464</v>
      </c>
      <c r="E86" s="88" t="s">
        <v>465</v>
      </c>
      <c r="F86" s="88" t="s">
        <v>302</v>
      </c>
      <c r="G86" s="89">
        <v>0</v>
      </c>
    </row>
    <row r="87" spans="1:7" s="90" customFormat="1" ht="16.5" x14ac:dyDescent="0.35">
      <c r="A87" s="88" t="s">
        <v>473</v>
      </c>
      <c r="B87" s="88" t="s">
        <v>298</v>
      </c>
      <c r="C87" s="88" t="s">
        <v>474</v>
      </c>
      <c r="D87" s="88" t="s">
        <v>464</v>
      </c>
      <c r="E87" s="88" t="s">
        <v>465</v>
      </c>
      <c r="F87" s="88" t="s">
        <v>302</v>
      </c>
      <c r="G87" s="89">
        <v>0</v>
      </c>
    </row>
    <row r="88" spans="1:7" s="90" customFormat="1" ht="16.5" x14ac:dyDescent="0.35">
      <c r="A88" s="88" t="s">
        <v>459</v>
      </c>
      <c r="B88" s="88" t="s">
        <v>264</v>
      </c>
      <c r="C88" s="88" t="s">
        <v>460</v>
      </c>
      <c r="D88" s="88" t="s">
        <v>95</v>
      </c>
      <c r="E88" s="88" t="s">
        <v>461</v>
      </c>
      <c r="F88" s="88" t="s">
        <v>285</v>
      </c>
      <c r="G88" s="89">
        <v>3.15</v>
      </c>
    </row>
    <row r="89" spans="1:7" s="90" customFormat="1" ht="16.5" x14ac:dyDescent="0.35">
      <c r="A89" s="91" t="s">
        <v>475</v>
      </c>
      <c r="B89" s="92" t="s">
        <v>291</v>
      </c>
      <c r="C89" s="91" t="s">
        <v>476</v>
      </c>
      <c r="D89" s="91"/>
      <c r="E89" s="91" t="s">
        <v>477</v>
      </c>
      <c r="F89" s="91" t="s">
        <v>478</v>
      </c>
      <c r="G89" s="93">
        <v>1</v>
      </c>
    </row>
    <row r="90" spans="1:7" s="90" customFormat="1" ht="16.5" x14ac:dyDescent="0.35">
      <c r="A90" s="91" t="s">
        <v>479</v>
      </c>
      <c r="B90" s="92" t="s">
        <v>291</v>
      </c>
      <c r="C90" s="91" t="s">
        <v>480</v>
      </c>
      <c r="D90" s="91"/>
      <c r="E90" s="91" t="s">
        <v>477</v>
      </c>
      <c r="F90" s="91" t="s">
        <v>481</v>
      </c>
      <c r="G90" s="93">
        <v>2</v>
      </c>
    </row>
    <row r="91" spans="1:7" s="90" customFormat="1" ht="16.5" x14ac:dyDescent="0.35">
      <c r="A91" s="88" t="s">
        <v>482</v>
      </c>
      <c r="B91" s="88" t="s">
        <v>264</v>
      </c>
      <c r="C91" s="88" t="s">
        <v>483</v>
      </c>
      <c r="D91" s="88" t="s">
        <v>99</v>
      </c>
      <c r="E91" s="88" t="s">
        <v>484</v>
      </c>
      <c r="F91" s="88" t="s">
        <v>267</v>
      </c>
      <c r="G91" s="89">
        <v>1.65</v>
      </c>
    </row>
    <row r="92" spans="1:7" s="90" customFormat="1" ht="16.5" x14ac:dyDescent="0.35">
      <c r="A92" s="88" t="s">
        <v>482</v>
      </c>
      <c r="B92" s="88" t="s">
        <v>264</v>
      </c>
      <c r="C92" s="88" t="s">
        <v>483</v>
      </c>
      <c r="D92" s="88" t="s">
        <v>99</v>
      </c>
      <c r="E92" s="88" t="s">
        <v>484</v>
      </c>
      <c r="F92" s="88" t="s">
        <v>267</v>
      </c>
      <c r="G92" s="89">
        <v>10</v>
      </c>
    </row>
    <row r="93" spans="1:7" s="90" customFormat="1" ht="16.5" x14ac:dyDescent="0.35">
      <c r="A93" s="88" t="s">
        <v>421</v>
      </c>
      <c r="B93" s="88" t="s">
        <v>264</v>
      </c>
      <c r="C93" s="88" t="s">
        <v>422</v>
      </c>
      <c r="D93" s="88" t="s">
        <v>88</v>
      </c>
      <c r="E93" s="88" t="s">
        <v>485</v>
      </c>
      <c r="F93" s="88" t="s">
        <v>285</v>
      </c>
      <c r="G93" s="89">
        <v>9.5</v>
      </c>
    </row>
    <row r="94" spans="1:7" s="90" customFormat="1" ht="16.5" x14ac:dyDescent="0.35">
      <c r="A94" s="88" t="s">
        <v>486</v>
      </c>
      <c r="B94" s="88" t="s">
        <v>324</v>
      </c>
      <c r="C94" s="88" t="s">
        <v>487</v>
      </c>
      <c r="D94" s="88" t="s">
        <v>100</v>
      </c>
      <c r="E94" s="88" t="s">
        <v>488</v>
      </c>
      <c r="F94" s="88" t="s">
        <v>281</v>
      </c>
      <c r="G94" s="88">
        <v>19</v>
      </c>
    </row>
    <row r="95" spans="1:7" s="90" customFormat="1" ht="16.5" x14ac:dyDescent="0.35">
      <c r="A95" s="91" t="s">
        <v>492</v>
      </c>
      <c r="B95" s="92" t="s">
        <v>291</v>
      </c>
      <c r="C95" s="91" t="s">
        <v>493</v>
      </c>
      <c r="D95" s="91" t="s">
        <v>102</v>
      </c>
      <c r="E95" s="91" t="s">
        <v>494</v>
      </c>
      <c r="F95" s="91" t="s">
        <v>495</v>
      </c>
      <c r="G95" s="93">
        <v>9</v>
      </c>
    </row>
    <row r="96" spans="1:7" s="90" customFormat="1" ht="16.5" x14ac:dyDescent="0.35">
      <c r="A96" s="88" t="s">
        <v>489</v>
      </c>
      <c r="B96" s="88" t="s">
        <v>252</v>
      </c>
      <c r="C96" s="88" t="s">
        <v>490</v>
      </c>
      <c r="D96" s="88" t="s">
        <v>201</v>
      </c>
      <c r="E96" s="88" t="s">
        <v>491</v>
      </c>
      <c r="F96" s="88" t="s">
        <v>254</v>
      </c>
      <c r="G96" s="89">
        <v>10</v>
      </c>
    </row>
    <row r="97" spans="1:7" s="90" customFormat="1" ht="16.5" x14ac:dyDescent="0.35">
      <c r="A97" s="91" t="s">
        <v>496</v>
      </c>
      <c r="B97" s="92" t="s">
        <v>291</v>
      </c>
      <c r="C97" s="91" t="s">
        <v>497</v>
      </c>
      <c r="D97" s="91" t="s">
        <v>104</v>
      </c>
      <c r="E97" s="91" t="s">
        <v>498</v>
      </c>
      <c r="F97" s="91" t="s">
        <v>499</v>
      </c>
      <c r="G97" s="93">
        <v>0.6</v>
      </c>
    </row>
    <row r="98" spans="1:7" s="90" customFormat="1" ht="16.5" x14ac:dyDescent="0.35">
      <c r="A98" s="91" t="s">
        <v>500</v>
      </c>
      <c r="B98" s="92" t="s">
        <v>291</v>
      </c>
      <c r="C98" s="91" t="s">
        <v>501</v>
      </c>
      <c r="D98" s="91" t="s">
        <v>104</v>
      </c>
      <c r="E98" s="91" t="s">
        <v>498</v>
      </c>
      <c r="F98" s="91" t="s">
        <v>502</v>
      </c>
      <c r="G98" s="93">
        <v>0.5</v>
      </c>
    </row>
    <row r="99" spans="1:7" s="90" customFormat="1" ht="16.5" x14ac:dyDescent="0.35">
      <c r="A99" s="91" t="s">
        <v>503</v>
      </c>
      <c r="B99" s="92" t="s">
        <v>291</v>
      </c>
      <c r="C99" s="91" t="s">
        <v>504</v>
      </c>
      <c r="D99" s="91" t="s">
        <v>104</v>
      </c>
      <c r="E99" s="91" t="s">
        <v>498</v>
      </c>
      <c r="F99" s="91" t="s">
        <v>505</v>
      </c>
      <c r="G99" s="93">
        <v>0.5</v>
      </c>
    </row>
    <row r="100" spans="1:7" s="90" customFormat="1" ht="16.5" x14ac:dyDescent="0.35">
      <c r="A100" s="91" t="s">
        <v>506</v>
      </c>
      <c r="B100" s="92" t="s">
        <v>291</v>
      </c>
      <c r="C100" s="91" t="s">
        <v>507</v>
      </c>
      <c r="D100" s="91" t="s">
        <v>104</v>
      </c>
      <c r="E100" s="91" t="s">
        <v>498</v>
      </c>
      <c r="F100" s="91" t="s">
        <v>505</v>
      </c>
      <c r="G100" s="93">
        <v>1</v>
      </c>
    </row>
    <row r="101" spans="1:7" s="90" customFormat="1" ht="16.5" x14ac:dyDescent="0.35">
      <c r="A101" s="91" t="s">
        <v>508</v>
      </c>
      <c r="B101" s="92" t="s">
        <v>291</v>
      </c>
      <c r="C101" s="91" t="s">
        <v>509</v>
      </c>
      <c r="D101" s="91" t="s">
        <v>104</v>
      </c>
      <c r="E101" s="91" t="s">
        <v>498</v>
      </c>
      <c r="F101" s="91" t="s">
        <v>510</v>
      </c>
      <c r="G101" s="93">
        <v>0.2</v>
      </c>
    </row>
    <row r="102" spans="1:7" s="90" customFormat="1" ht="16.5" x14ac:dyDescent="0.35">
      <c r="A102" s="91" t="s">
        <v>511</v>
      </c>
      <c r="B102" s="92" t="s">
        <v>291</v>
      </c>
      <c r="C102" s="91" t="s">
        <v>512</v>
      </c>
      <c r="D102" s="91" t="s">
        <v>104</v>
      </c>
      <c r="E102" s="91" t="s">
        <v>498</v>
      </c>
      <c r="F102" s="91" t="s">
        <v>513</v>
      </c>
      <c r="G102" s="93">
        <v>1.4</v>
      </c>
    </row>
    <row r="103" spans="1:7" s="90" customFormat="1" ht="16.5" x14ac:dyDescent="0.35">
      <c r="A103" s="91" t="s">
        <v>514</v>
      </c>
      <c r="B103" s="92" t="s">
        <v>291</v>
      </c>
      <c r="C103" s="91" t="s">
        <v>515</v>
      </c>
      <c r="D103" s="91" t="s">
        <v>104</v>
      </c>
      <c r="E103" s="91" t="s">
        <v>498</v>
      </c>
      <c r="F103" s="91" t="s">
        <v>516</v>
      </c>
      <c r="G103" s="93">
        <v>0.5</v>
      </c>
    </row>
    <row r="104" spans="1:7" s="90" customFormat="1" ht="16.5" x14ac:dyDescent="0.35">
      <c r="A104" s="91" t="s">
        <v>517</v>
      </c>
      <c r="B104" s="92" t="s">
        <v>291</v>
      </c>
      <c r="C104" s="91" t="s">
        <v>518</v>
      </c>
      <c r="D104" s="91" t="s">
        <v>104</v>
      </c>
      <c r="E104" s="91" t="s">
        <v>498</v>
      </c>
      <c r="F104" s="91" t="s">
        <v>519</v>
      </c>
      <c r="G104" s="93">
        <v>0.35</v>
      </c>
    </row>
    <row r="105" spans="1:7" s="90" customFormat="1" ht="16.5" x14ac:dyDescent="0.35">
      <c r="A105" s="91" t="s">
        <v>520</v>
      </c>
      <c r="B105" s="92" t="s">
        <v>291</v>
      </c>
      <c r="C105" s="91" t="s">
        <v>521</v>
      </c>
      <c r="D105" s="91" t="s">
        <v>104</v>
      </c>
      <c r="E105" s="91" t="s">
        <v>498</v>
      </c>
      <c r="F105" s="91" t="s">
        <v>522</v>
      </c>
      <c r="G105" s="93">
        <v>1.2</v>
      </c>
    </row>
    <row r="106" spans="1:7" s="90" customFormat="1" ht="16.5" x14ac:dyDescent="0.35">
      <c r="A106" s="91" t="s">
        <v>523</v>
      </c>
      <c r="B106" s="92" t="s">
        <v>291</v>
      </c>
      <c r="C106" s="91" t="s">
        <v>524</v>
      </c>
      <c r="D106" s="91" t="s">
        <v>104</v>
      </c>
      <c r="E106" s="91" t="s">
        <v>498</v>
      </c>
      <c r="F106" s="91" t="s">
        <v>525</v>
      </c>
      <c r="G106" s="93">
        <v>1</v>
      </c>
    </row>
    <row r="107" spans="1:7" s="90" customFormat="1" ht="16.5" x14ac:dyDescent="0.35">
      <c r="A107" s="91" t="s">
        <v>526</v>
      </c>
      <c r="B107" s="92" t="s">
        <v>527</v>
      </c>
      <c r="C107" s="91" t="s">
        <v>528</v>
      </c>
      <c r="D107" s="91" t="s">
        <v>104</v>
      </c>
      <c r="E107" s="91" t="s">
        <v>498</v>
      </c>
      <c r="F107" s="91" t="s">
        <v>529</v>
      </c>
      <c r="G107" s="93">
        <v>2</v>
      </c>
    </row>
    <row r="108" spans="1:7" s="90" customFormat="1" ht="16.5" x14ac:dyDescent="0.35">
      <c r="A108" s="91" t="s">
        <v>530</v>
      </c>
      <c r="B108" s="92" t="s">
        <v>527</v>
      </c>
      <c r="C108" s="91" t="s">
        <v>531</v>
      </c>
      <c r="D108" s="91" t="s">
        <v>104</v>
      </c>
      <c r="E108" s="91" t="s">
        <v>498</v>
      </c>
      <c r="F108" s="91" t="s">
        <v>532</v>
      </c>
      <c r="G108" s="93">
        <v>0.7</v>
      </c>
    </row>
    <row r="109" spans="1:7" s="90" customFormat="1" ht="16.5" x14ac:dyDescent="0.35">
      <c r="A109" s="91" t="s">
        <v>533</v>
      </c>
      <c r="B109" s="92" t="s">
        <v>527</v>
      </c>
      <c r="C109" s="91" t="s">
        <v>534</v>
      </c>
      <c r="D109" s="91" t="s">
        <v>104</v>
      </c>
      <c r="E109" s="91" t="s">
        <v>498</v>
      </c>
      <c r="F109" s="91" t="s">
        <v>535</v>
      </c>
      <c r="G109" s="93">
        <v>1.6</v>
      </c>
    </row>
    <row r="110" spans="1:7" s="90" customFormat="1" ht="16.5" x14ac:dyDescent="0.35">
      <c r="A110" s="91" t="s">
        <v>536</v>
      </c>
      <c r="B110" s="92" t="s">
        <v>527</v>
      </c>
      <c r="C110" s="91" t="s">
        <v>537</v>
      </c>
      <c r="D110" s="91" t="s">
        <v>104</v>
      </c>
      <c r="E110" s="91" t="s">
        <v>498</v>
      </c>
      <c r="F110" s="91" t="s">
        <v>538</v>
      </c>
      <c r="G110" s="93">
        <v>1</v>
      </c>
    </row>
    <row r="111" spans="1:7" s="90" customFormat="1" ht="16.5" x14ac:dyDescent="0.35">
      <c r="A111" s="91" t="s">
        <v>539</v>
      </c>
      <c r="B111" s="92" t="s">
        <v>527</v>
      </c>
      <c r="C111" s="91" t="s">
        <v>540</v>
      </c>
      <c r="D111" s="91" t="s">
        <v>104</v>
      </c>
      <c r="E111" s="91" t="s">
        <v>498</v>
      </c>
      <c r="F111" s="91" t="s">
        <v>499</v>
      </c>
      <c r="G111" s="93">
        <v>1</v>
      </c>
    </row>
    <row r="112" spans="1:7" s="90" customFormat="1" ht="16.5" x14ac:dyDescent="0.35">
      <c r="A112" s="91" t="s">
        <v>541</v>
      </c>
      <c r="B112" s="92" t="s">
        <v>527</v>
      </c>
      <c r="C112" s="91" t="s">
        <v>542</v>
      </c>
      <c r="D112" s="91" t="s">
        <v>104</v>
      </c>
      <c r="E112" s="91" t="s">
        <v>498</v>
      </c>
      <c r="F112" s="91" t="s">
        <v>543</v>
      </c>
      <c r="G112" s="93">
        <v>1.4</v>
      </c>
    </row>
    <row r="113" spans="1:7" s="90" customFormat="1" ht="16.5" x14ac:dyDescent="0.35">
      <c r="A113" s="91" t="s">
        <v>544</v>
      </c>
      <c r="B113" s="92" t="s">
        <v>527</v>
      </c>
      <c r="C113" s="91" t="s">
        <v>545</v>
      </c>
      <c r="D113" s="91" t="s">
        <v>104</v>
      </c>
      <c r="E113" s="91" t="s">
        <v>498</v>
      </c>
      <c r="F113" s="91" t="s">
        <v>546</v>
      </c>
      <c r="G113" s="93">
        <v>0</v>
      </c>
    </row>
    <row r="114" spans="1:7" s="90" customFormat="1" ht="16.5" x14ac:dyDescent="0.35">
      <c r="A114" s="91" t="s">
        <v>547</v>
      </c>
      <c r="B114" s="92" t="s">
        <v>527</v>
      </c>
      <c r="C114" s="91" t="s">
        <v>548</v>
      </c>
      <c r="D114" s="91" t="s">
        <v>104</v>
      </c>
      <c r="E114" s="91" t="s">
        <v>498</v>
      </c>
      <c r="F114" s="91" t="s">
        <v>549</v>
      </c>
      <c r="G114" s="93">
        <v>0.5</v>
      </c>
    </row>
    <row r="115" spans="1:7" s="90" customFormat="1" ht="16.5" x14ac:dyDescent="0.35">
      <c r="A115" s="91" t="s">
        <v>550</v>
      </c>
      <c r="B115" s="92" t="s">
        <v>291</v>
      </c>
      <c r="C115" s="91" t="s">
        <v>551</v>
      </c>
      <c r="D115" s="91" t="s">
        <v>104</v>
      </c>
      <c r="E115" s="91" t="s">
        <v>498</v>
      </c>
      <c r="F115" s="91" t="s">
        <v>552</v>
      </c>
      <c r="G115" s="93">
        <v>1</v>
      </c>
    </row>
    <row r="116" spans="1:7" s="90" customFormat="1" ht="16.5" x14ac:dyDescent="0.35">
      <c r="A116" s="91" t="s">
        <v>553</v>
      </c>
      <c r="B116" s="92" t="s">
        <v>291</v>
      </c>
      <c r="C116" s="91" t="s">
        <v>554</v>
      </c>
      <c r="D116" s="91" t="s">
        <v>104</v>
      </c>
      <c r="E116" s="91" t="s">
        <v>498</v>
      </c>
      <c r="F116" s="91" t="s">
        <v>555</v>
      </c>
      <c r="G116" s="93">
        <v>1.2</v>
      </c>
    </row>
    <row r="117" spans="1:7" s="90" customFormat="1" ht="16.5" x14ac:dyDescent="0.35">
      <c r="A117" s="88" t="s">
        <v>556</v>
      </c>
      <c r="B117" s="88" t="s">
        <v>252</v>
      </c>
      <c r="C117" s="88" t="s">
        <v>557</v>
      </c>
      <c r="D117" s="88" t="s">
        <v>107</v>
      </c>
      <c r="E117" s="88" t="s">
        <v>558</v>
      </c>
      <c r="F117" s="88" t="s">
        <v>254</v>
      </c>
      <c r="G117" s="89">
        <v>20</v>
      </c>
    </row>
    <row r="118" spans="1:7" s="90" customFormat="1" ht="16.5" x14ac:dyDescent="0.35">
      <c r="A118" s="88" t="s">
        <v>559</v>
      </c>
      <c r="B118" s="88" t="s">
        <v>298</v>
      </c>
      <c r="C118" s="88" t="s">
        <v>560</v>
      </c>
      <c r="D118" s="88" t="s">
        <v>561</v>
      </c>
      <c r="E118" s="88" t="s">
        <v>562</v>
      </c>
      <c r="F118" s="88" t="s">
        <v>302</v>
      </c>
      <c r="G118" s="89">
        <v>10.222151999999999</v>
      </c>
    </row>
    <row r="119" spans="1:7" s="90" customFormat="1" ht="16.5" x14ac:dyDescent="0.35">
      <c r="A119" s="88" t="s">
        <v>563</v>
      </c>
      <c r="B119" s="88" t="s">
        <v>298</v>
      </c>
      <c r="C119" s="88" t="s">
        <v>564</v>
      </c>
      <c r="D119" s="88" t="s">
        <v>561</v>
      </c>
      <c r="E119" s="88" t="s">
        <v>562</v>
      </c>
      <c r="F119" s="88" t="s">
        <v>302</v>
      </c>
      <c r="G119" s="89">
        <v>20.3491</v>
      </c>
    </row>
    <row r="120" spans="1:7" s="90" customFormat="1" ht="16.5" x14ac:dyDescent="0.35">
      <c r="A120" s="88" t="s">
        <v>565</v>
      </c>
      <c r="B120" s="88" t="s">
        <v>566</v>
      </c>
      <c r="C120" s="88" t="s">
        <v>567</v>
      </c>
      <c r="D120" s="88" t="s">
        <v>110</v>
      </c>
      <c r="E120" s="88" t="s">
        <v>568</v>
      </c>
      <c r="F120" s="88" t="s">
        <v>285</v>
      </c>
      <c r="G120" s="89">
        <v>5.2</v>
      </c>
    </row>
    <row r="121" spans="1:7" s="90" customFormat="1" ht="16.5" x14ac:dyDescent="0.35">
      <c r="A121" s="88" t="s">
        <v>569</v>
      </c>
      <c r="B121" s="88" t="s">
        <v>264</v>
      </c>
      <c r="C121" s="88" t="s">
        <v>570</v>
      </c>
      <c r="D121" s="88" t="s">
        <v>111</v>
      </c>
      <c r="E121" s="88" t="s">
        <v>571</v>
      </c>
      <c r="F121" s="88" t="s">
        <v>267</v>
      </c>
      <c r="G121" s="89">
        <v>14.4</v>
      </c>
    </row>
    <row r="122" spans="1:7" s="90" customFormat="1" ht="16.5" x14ac:dyDescent="0.35">
      <c r="A122" s="88" t="s">
        <v>569</v>
      </c>
      <c r="B122" s="88" t="s">
        <v>264</v>
      </c>
      <c r="C122" s="88" t="s">
        <v>570</v>
      </c>
      <c r="D122" s="88" t="s">
        <v>111</v>
      </c>
      <c r="E122" s="88" t="s">
        <v>571</v>
      </c>
      <c r="F122" s="88" t="s">
        <v>267</v>
      </c>
      <c r="G122" s="89">
        <v>1.58</v>
      </c>
    </row>
    <row r="123" spans="1:7" s="90" customFormat="1" ht="16.5" x14ac:dyDescent="0.35">
      <c r="A123" s="169" t="s">
        <v>3041</v>
      </c>
      <c r="B123" s="88" t="s">
        <v>319</v>
      </c>
      <c r="C123" s="88" t="s">
        <v>425</v>
      </c>
      <c r="D123" s="88"/>
      <c r="E123" s="88" t="s">
        <v>3044</v>
      </c>
      <c r="F123" s="88" t="s">
        <v>302</v>
      </c>
      <c r="G123" s="89">
        <v>4</v>
      </c>
    </row>
    <row r="124" spans="1:7" s="90" customFormat="1" ht="16.5" x14ac:dyDescent="0.35">
      <c r="A124" s="91" t="s">
        <v>572</v>
      </c>
      <c r="B124" s="92" t="s">
        <v>291</v>
      </c>
      <c r="C124" s="91" t="s">
        <v>573</v>
      </c>
      <c r="D124" s="91" t="s">
        <v>114</v>
      </c>
      <c r="E124" s="91" t="s">
        <v>574</v>
      </c>
      <c r="F124" s="91" t="s">
        <v>380</v>
      </c>
      <c r="G124" s="93">
        <v>20</v>
      </c>
    </row>
    <row r="125" spans="1:7" s="90" customFormat="1" ht="16.5" x14ac:dyDescent="0.35">
      <c r="A125" s="91" t="s">
        <v>572</v>
      </c>
      <c r="B125" s="92" t="s">
        <v>291</v>
      </c>
      <c r="C125" s="91" t="s">
        <v>573</v>
      </c>
      <c r="D125" s="91" t="s">
        <v>114</v>
      </c>
      <c r="E125" s="91" t="s">
        <v>574</v>
      </c>
      <c r="F125" s="91" t="s">
        <v>380</v>
      </c>
      <c r="G125" s="93">
        <v>20</v>
      </c>
    </row>
    <row r="126" spans="1:7" s="90" customFormat="1" ht="16.5" x14ac:dyDescent="0.35">
      <c r="A126" s="88" t="s">
        <v>489</v>
      </c>
      <c r="B126" s="88" t="s">
        <v>252</v>
      </c>
      <c r="C126" s="88" t="s">
        <v>490</v>
      </c>
      <c r="D126" s="88" t="s">
        <v>201</v>
      </c>
      <c r="E126" s="88" t="s">
        <v>575</v>
      </c>
      <c r="F126" s="88" t="s">
        <v>254</v>
      </c>
      <c r="G126" s="89">
        <v>5</v>
      </c>
    </row>
    <row r="127" spans="1:7" s="90" customFormat="1" ht="16.5" x14ac:dyDescent="0.35">
      <c r="A127" s="88" t="s">
        <v>278</v>
      </c>
      <c r="B127" s="88" t="s">
        <v>279</v>
      </c>
      <c r="C127" s="88" t="s">
        <v>280</v>
      </c>
      <c r="D127" s="88" t="s">
        <v>209</v>
      </c>
      <c r="E127" s="88" t="s">
        <v>576</v>
      </c>
      <c r="F127" s="88" t="s">
        <v>281</v>
      </c>
      <c r="G127" s="89">
        <v>20</v>
      </c>
    </row>
    <row r="128" spans="1:7" s="90" customFormat="1" ht="16.5" x14ac:dyDescent="0.35">
      <c r="A128" s="88" t="s">
        <v>273</v>
      </c>
      <c r="B128" s="88" t="s">
        <v>274</v>
      </c>
      <c r="C128" s="88" t="s">
        <v>275</v>
      </c>
      <c r="D128" s="88" t="s">
        <v>239</v>
      </c>
      <c r="E128" s="88" t="s">
        <v>576</v>
      </c>
      <c r="F128" s="88" t="s">
        <v>277</v>
      </c>
      <c r="G128" s="89">
        <v>10</v>
      </c>
    </row>
    <row r="129" spans="1:7" s="90" customFormat="1" ht="16.5" x14ac:dyDescent="0.35">
      <c r="A129" s="91" t="s">
        <v>577</v>
      </c>
      <c r="B129" s="92" t="s">
        <v>291</v>
      </c>
      <c r="C129" s="91" t="s">
        <v>578</v>
      </c>
      <c r="D129" s="91" t="s">
        <v>117</v>
      </c>
      <c r="E129" s="91" t="s">
        <v>579</v>
      </c>
      <c r="F129" s="91" t="s">
        <v>580</v>
      </c>
      <c r="G129" s="93">
        <v>2</v>
      </c>
    </row>
    <row r="130" spans="1:7" s="90" customFormat="1" ht="16.5" x14ac:dyDescent="0.35">
      <c r="A130" s="88" t="s">
        <v>581</v>
      </c>
      <c r="B130" s="88" t="s">
        <v>264</v>
      </c>
      <c r="C130" s="88" t="s">
        <v>582</v>
      </c>
      <c r="D130" s="88" t="s">
        <v>118</v>
      </c>
      <c r="E130" s="88" t="s">
        <v>583</v>
      </c>
      <c r="F130" s="88" t="s">
        <v>267</v>
      </c>
      <c r="G130" s="89">
        <v>1.1000000000000001</v>
      </c>
    </row>
    <row r="131" spans="1:7" s="90" customFormat="1" ht="16.5" x14ac:dyDescent="0.35">
      <c r="A131" s="91" t="s">
        <v>584</v>
      </c>
      <c r="B131" s="92" t="s">
        <v>291</v>
      </c>
      <c r="C131" s="91" t="s">
        <v>585</v>
      </c>
      <c r="D131" s="91" t="s">
        <v>120</v>
      </c>
      <c r="E131" s="91" t="s">
        <v>586</v>
      </c>
      <c r="F131" s="91" t="s">
        <v>499</v>
      </c>
      <c r="G131" s="93">
        <v>40</v>
      </c>
    </row>
    <row r="132" spans="1:7" s="90" customFormat="1" ht="16.5" x14ac:dyDescent="0.35">
      <c r="A132" s="88" t="s">
        <v>587</v>
      </c>
      <c r="B132" s="88" t="s">
        <v>264</v>
      </c>
      <c r="C132" s="88" t="s">
        <v>588</v>
      </c>
      <c r="D132" s="88" t="s">
        <v>121</v>
      </c>
      <c r="E132" s="88" t="s">
        <v>589</v>
      </c>
      <c r="F132" s="88" t="s">
        <v>285</v>
      </c>
      <c r="G132" s="89">
        <v>32.450000000000003</v>
      </c>
    </row>
    <row r="133" spans="1:7" s="90" customFormat="1" ht="16.5" x14ac:dyDescent="0.35">
      <c r="A133" s="91" t="s">
        <v>475</v>
      </c>
      <c r="B133" s="92" t="s">
        <v>291</v>
      </c>
      <c r="C133" s="91" t="s">
        <v>476</v>
      </c>
      <c r="D133" s="91"/>
      <c r="E133" s="91" t="s">
        <v>590</v>
      </c>
      <c r="F133" s="91" t="s">
        <v>478</v>
      </c>
      <c r="G133" s="93">
        <v>1</v>
      </c>
    </row>
    <row r="134" spans="1:7" s="90" customFormat="1" ht="16.5" x14ac:dyDescent="0.35">
      <c r="A134" s="91" t="s">
        <v>591</v>
      </c>
      <c r="B134" s="92" t="s">
        <v>291</v>
      </c>
      <c r="C134" s="91" t="s">
        <v>592</v>
      </c>
      <c r="D134" s="91"/>
      <c r="E134" s="91" t="s">
        <v>590</v>
      </c>
      <c r="F134" s="91" t="s">
        <v>593</v>
      </c>
      <c r="G134" s="93">
        <v>3</v>
      </c>
    </row>
    <row r="135" spans="1:7" s="90" customFormat="1" ht="16.5" x14ac:dyDescent="0.35">
      <c r="A135" s="88" t="s">
        <v>597</v>
      </c>
      <c r="B135" s="88" t="s">
        <v>319</v>
      </c>
      <c r="C135" s="88" t="s">
        <v>598</v>
      </c>
      <c r="D135" s="88"/>
      <c r="E135" s="88" t="s">
        <v>599</v>
      </c>
      <c r="F135" s="88" t="s">
        <v>302</v>
      </c>
      <c r="G135" s="89">
        <v>10</v>
      </c>
    </row>
    <row r="136" spans="1:7" s="90" customFormat="1" ht="16.5" x14ac:dyDescent="0.35">
      <c r="A136" s="88" t="s">
        <v>594</v>
      </c>
      <c r="B136" s="88" t="s">
        <v>264</v>
      </c>
      <c r="C136" s="88" t="s">
        <v>595</v>
      </c>
      <c r="D136" s="88" t="s">
        <v>122</v>
      </c>
      <c r="E136" s="88" t="s">
        <v>596</v>
      </c>
      <c r="F136" s="88" t="s">
        <v>285</v>
      </c>
      <c r="G136" s="89">
        <v>2.85</v>
      </c>
    </row>
    <row r="137" spans="1:7" s="90" customFormat="1" ht="16.5" x14ac:dyDescent="0.35">
      <c r="A137" s="88" t="s">
        <v>600</v>
      </c>
      <c r="B137" s="88" t="s">
        <v>274</v>
      </c>
      <c r="C137" s="88" t="s">
        <v>601</v>
      </c>
      <c r="D137" s="88" t="s">
        <v>123</v>
      </c>
      <c r="E137" s="88" t="s">
        <v>602</v>
      </c>
      <c r="F137" s="88" t="s">
        <v>603</v>
      </c>
      <c r="G137" s="89">
        <v>70.3</v>
      </c>
    </row>
    <row r="138" spans="1:7" s="90" customFormat="1" ht="16.5" x14ac:dyDescent="0.35">
      <c r="A138" s="88" t="s">
        <v>600</v>
      </c>
      <c r="B138" s="88" t="s">
        <v>274</v>
      </c>
      <c r="C138" s="88" t="s">
        <v>601</v>
      </c>
      <c r="D138" s="88" t="s">
        <v>123</v>
      </c>
      <c r="E138" s="88" t="s">
        <v>602</v>
      </c>
      <c r="F138" s="88" t="s">
        <v>603</v>
      </c>
      <c r="G138" s="89">
        <v>36.4</v>
      </c>
    </row>
    <row r="139" spans="1:7" s="90" customFormat="1" ht="16.5" x14ac:dyDescent="0.35">
      <c r="A139" s="88" t="s">
        <v>604</v>
      </c>
      <c r="B139" s="88" t="s">
        <v>605</v>
      </c>
      <c r="C139" s="88" t="s">
        <v>606</v>
      </c>
      <c r="D139" s="88" t="s">
        <v>607</v>
      </c>
      <c r="E139" s="88" t="s">
        <v>608</v>
      </c>
      <c r="F139" s="88" t="s">
        <v>302</v>
      </c>
      <c r="G139" s="89">
        <v>45.56</v>
      </c>
    </row>
    <row r="140" spans="1:7" s="90" customFormat="1" ht="16.5" x14ac:dyDescent="0.35">
      <c r="A140" s="91" t="s">
        <v>609</v>
      </c>
      <c r="B140" s="92" t="s">
        <v>291</v>
      </c>
      <c r="C140" s="91" t="s">
        <v>610</v>
      </c>
      <c r="D140" s="91" t="s">
        <v>126</v>
      </c>
      <c r="E140" s="91" t="s">
        <v>611</v>
      </c>
      <c r="F140" s="91" t="s">
        <v>403</v>
      </c>
      <c r="G140" s="93">
        <v>10</v>
      </c>
    </row>
    <row r="141" spans="1:7" s="90" customFormat="1" ht="16.5" x14ac:dyDescent="0.35">
      <c r="A141" s="91" t="s">
        <v>612</v>
      </c>
      <c r="B141" s="92" t="s">
        <v>291</v>
      </c>
      <c r="C141" s="91" t="s">
        <v>613</v>
      </c>
      <c r="D141" s="91" t="s">
        <v>127</v>
      </c>
      <c r="E141" s="91" t="s">
        <v>614</v>
      </c>
      <c r="F141" s="91" t="s">
        <v>615</v>
      </c>
      <c r="G141" s="93">
        <v>41.34</v>
      </c>
    </row>
    <row r="142" spans="1:7" s="90" customFormat="1" ht="16.5" x14ac:dyDescent="0.35">
      <c r="A142" s="91" t="s">
        <v>616</v>
      </c>
      <c r="B142" s="92" t="s">
        <v>527</v>
      </c>
      <c r="C142" s="91" t="s">
        <v>617</v>
      </c>
      <c r="D142" s="91" t="s">
        <v>127</v>
      </c>
      <c r="E142" s="91" t="s">
        <v>614</v>
      </c>
      <c r="F142" s="91" t="s">
        <v>615</v>
      </c>
      <c r="G142" s="93">
        <v>7.8864000000000001</v>
      </c>
    </row>
    <row r="143" spans="1:7" s="90" customFormat="1" ht="16.5" x14ac:dyDescent="0.35">
      <c r="A143" s="91" t="s">
        <v>616</v>
      </c>
      <c r="B143" s="92" t="s">
        <v>527</v>
      </c>
      <c r="C143" s="91" t="s">
        <v>618</v>
      </c>
      <c r="D143" s="91" t="s">
        <v>127</v>
      </c>
      <c r="E143" s="91" t="s">
        <v>614</v>
      </c>
      <c r="F143" s="91" t="s">
        <v>615</v>
      </c>
      <c r="G143" s="93">
        <v>7.8864000000000001</v>
      </c>
    </row>
    <row r="144" spans="1:7" s="90" customFormat="1" ht="16.5" x14ac:dyDescent="0.35">
      <c r="A144" s="88" t="s">
        <v>273</v>
      </c>
      <c r="B144" s="88" t="s">
        <v>274</v>
      </c>
      <c r="C144" s="88" t="s">
        <v>275</v>
      </c>
      <c r="D144" s="88" t="s">
        <v>239</v>
      </c>
      <c r="E144" s="88" t="s">
        <v>619</v>
      </c>
      <c r="F144" s="88" t="s">
        <v>277</v>
      </c>
      <c r="G144" s="89">
        <v>20</v>
      </c>
    </row>
    <row r="145" spans="1:7" s="90" customFormat="1" ht="16.5" x14ac:dyDescent="0.35">
      <c r="A145" s="88" t="s">
        <v>620</v>
      </c>
      <c r="B145" s="88" t="s">
        <v>264</v>
      </c>
      <c r="C145" s="88" t="s">
        <v>621</v>
      </c>
      <c r="D145" s="88" t="s">
        <v>132</v>
      </c>
      <c r="E145" s="88" t="s">
        <v>622</v>
      </c>
      <c r="F145" s="88" t="s">
        <v>267</v>
      </c>
      <c r="G145" s="89">
        <v>15</v>
      </c>
    </row>
    <row r="146" spans="1:7" s="90" customFormat="1" ht="16.5" x14ac:dyDescent="0.35">
      <c r="A146" s="88" t="s">
        <v>620</v>
      </c>
      <c r="B146" s="88" t="s">
        <v>264</v>
      </c>
      <c r="C146" s="88" t="s">
        <v>621</v>
      </c>
      <c r="D146" s="88" t="s">
        <v>132</v>
      </c>
      <c r="E146" s="88" t="s">
        <v>622</v>
      </c>
      <c r="F146" s="88" t="s">
        <v>267</v>
      </c>
      <c r="G146" s="89">
        <v>1.65</v>
      </c>
    </row>
    <row r="147" spans="1:7" s="90" customFormat="1" ht="16.5" x14ac:dyDescent="0.35">
      <c r="A147" s="88" t="s">
        <v>626</v>
      </c>
      <c r="B147" s="88" t="s">
        <v>627</v>
      </c>
      <c r="C147" s="88" t="s">
        <v>628</v>
      </c>
      <c r="D147" s="88" t="s">
        <v>629</v>
      </c>
      <c r="E147" s="88" t="s">
        <v>630</v>
      </c>
      <c r="F147" s="88" t="s">
        <v>631</v>
      </c>
      <c r="G147" s="89">
        <v>40</v>
      </c>
    </row>
    <row r="148" spans="1:7" s="90" customFormat="1" ht="16.5" x14ac:dyDescent="0.35">
      <c r="A148" s="88" t="s">
        <v>623</v>
      </c>
      <c r="B148" s="88" t="s">
        <v>274</v>
      </c>
      <c r="C148" s="88" t="s">
        <v>624</v>
      </c>
      <c r="D148" s="88" t="s">
        <v>133</v>
      </c>
      <c r="E148" s="88" t="s">
        <v>625</v>
      </c>
      <c r="F148" s="88" t="s">
        <v>603</v>
      </c>
      <c r="G148" s="89">
        <v>55.08</v>
      </c>
    </row>
    <row r="149" spans="1:7" s="90" customFormat="1" ht="16.5" x14ac:dyDescent="0.35">
      <c r="A149" s="91" t="s">
        <v>632</v>
      </c>
      <c r="B149" s="92" t="s">
        <v>527</v>
      </c>
      <c r="C149" s="91" t="s">
        <v>633</v>
      </c>
      <c r="D149" s="91" t="s">
        <v>133</v>
      </c>
      <c r="E149" s="91" t="s">
        <v>625</v>
      </c>
      <c r="F149" s="91" t="s">
        <v>634</v>
      </c>
      <c r="G149" s="93">
        <v>10</v>
      </c>
    </row>
    <row r="150" spans="1:7" s="90" customFormat="1" ht="16.5" x14ac:dyDescent="0.35">
      <c r="A150" s="88" t="s">
        <v>635</v>
      </c>
      <c r="B150" s="88" t="s">
        <v>605</v>
      </c>
      <c r="C150" s="88" t="s">
        <v>636</v>
      </c>
      <c r="D150" s="88" t="s">
        <v>637</v>
      </c>
      <c r="E150" s="88" t="s">
        <v>638</v>
      </c>
      <c r="F150" s="88" t="s">
        <v>302</v>
      </c>
      <c r="G150" s="89">
        <v>200</v>
      </c>
    </row>
    <row r="151" spans="1:7" s="90" customFormat="1" ht="16.5" x14ac:dyDescent="0.35">
      <c r="A151" s="88" t="s">
        <v>639</v>
      </c>
      <c r="B151" s="88" t="s">
        <v>264</v>
      </c>
      <c r="C151" s="88" t="s">
        <v>640</v>
      </c>
      <c r="D151" s="88" t="s">
        <v>135</v>
      </c>
      <c r="E151" s="88" t="s">
        <v>641</v>
      </c>
      <c r="F151" s="88" t="s">
        <v>285</v>
      </c>
      <c r="G151" s="89">
        <v>3.15</v>
      </c>
    </row>
    <row r="152" spans="1:7" s="90" customFormat="1" ht="16.5" x14ac:dyDescent="0.35">
      <c r="A152" s="88" t="s">
        <v>639</v>
      </c>
      <c r="B152" s="88" t="s">
        <v>264</v>
      </c>
      <c r="C152" s="88" t="s">
        <v>640</v>
      </c>
      <c r="D152" s="88" t="s">
        <v>135</v>
      </c>
      <c r="E152" s="88" t="s">
        <v>641</v>
      </c>
      <c r="F152" s="88" t="s">
        <v>285</v>
      </c>
      <c r="G152" s="89">
        <v>18.899999999999999</v>
      </c>
    </row>
    <row r="153" spans="1:7" s="90" customFormat="1" ht="16.5" x14ac:dyDescent="0.35">
      <c r="A153" s="88" t="s">
        <v>642</v>
      </c>
      <c r="B153" s="88" t="s">
        <v>264</v>
      </c>
      <c r="C153" s="88" t="s">
        <v>643</v>
      </c>
      <c r="D153" s="88" t="s">
        <v>136</v>
      </c>
      <c r="E153" s="88" t="s">
        <v>644</v>
      </c>
      <c r="F153" s="88" t="s">
        <v>267</v>
      </c>
      <c r="G153" s="89">
        <v>1.02</v>
      </c>
    </row>
    <row r="154" spans="1:7" s="90" customFormat="1" ht="16.5" x14ac:dyDescent="0.35">
      <c r="A154" s="91" t="s">
        <v>645</v>
      </c>
      <c r="B154" s="92" t="s">
        <v>291</v>
      </c>
      <c r="C154" s="91" t="s">
        <v>646</v>
      </c>
      <c r="D154" s="91" t="s">
        <v>136</v>
      </c>
      <c r="E154" s="91" t="s">
        <v>644</v>
      </c>
      <c r="F154" s="91" t="s">
        <v>647</v>
      </c>
      <c r="G154" s="93">
        <v>7</v>
      </c>
    </row>
    <row r="155" spans="1:7" s="90" customFormat="1" ht="16.5" x14ac:dyDescent="0.35">
      <c r="A155" s="88" t="s">
        <v>648</v>
      </c>
      <c r="B155" s="88" t="s">
        <v>264</v>
      </c>
      <c r="C155" s="88" t="s">
        <v>649</v>
      </c>
      <c r="D155" s="88" t="s">
        <v>137</v>
      </c>
      <c r="E155" s="88" t="s">
        <v>650</v>
      </c>
      <c r="F155" s="88" t="s">
        <v>267</v>
      </c>
      <c r="G155" s="89">
        <v>1.5</v>
      </c>
    </row>
    <row r="156" spans="1:7" s="90" customFormat="1" ht="16.5" x14ac:dyDescent="0.35">
      <c r="A156" s="91" t="s">
        <v>651</v>
      </c>
      <c r="B156" s="92" t="s">
        <v>291</v>
      </c>
      <c r="C156" s="91" t="s">
        <v>652</v>
      </c>
      <c r="D156" s="91" t="s">
        <v>138</v>
      </c>
      <c r="E156" s="91" t="s">
        <v>653</v>
      </c>
      <c r="F156" s="91" t="s">
        <v>654</v>
      </c>
      <c r="G156" s="93">
        <v>1</v>
      </c>
    </row>
    <row r="157" spans="1:7" s="90" customFormat="1" ht="16.5" x14ac:dyDescent="0.35">
      <c r="A157" s="88" t="s">
        <v>655</v>
      </c>
      <c r="B157" s="88" t="s">
        <v>656</v>
      </c>
      <c r="C157" s="88" t="s">
        <v>657</v>
      </c>
      <c r="D157" s="88" t="s">
        <v>139</v>
      </c>
      <c r="E157" s="88" t="s">
        <v>658</v>
      </c>
      <c r="F157" s="88" t="s">
        <v>659</v>
      </c>
      <c r="G157" s="89">
        <v>7.5</v>
      </c>
    </row>
    <row r="158" spans="1:7" s="90" customFormat="1" ht="16.5" x14ac:dyDescent="0.35">
      <c r="A158" s="88" t="s">
        <v>660</v>
      </c>
      <c r="B158" s="88" t="s">
        <v>656</v>
      </c>
      <c r="C158" s="88" t="s">
        <v>661</v>
      </c>
      <c r="D158" s="88" t="s">
        <v>141</v>
      </c>
      <c r="E158" s="88" t="s">
        <v>662</v>
      </c>
      <c r="F158" s="88" t="s">
        <v>663</v>
      </c>
      <c r="G158" s="89">
        <v>8</v>
      </c>
    </row>
    <row r="159" spans="1:7" s="90" customFormat="1" ht="16.5" x14ac:dyDescent="0.35">
      <c r="A159" s="88" t="s">
        <v>664</v>
      </c>
      <c r="B159" s="88" t="s">
        <v>264</v>
      </c>
      <c r="C159" s="88" t="s">
        <v>665</v>
      </c>
      <c r="D159" s="88" t="s">
        <v>666</v>
      </c>
      <c r="E159" s="88" t="s">
        <v>667</v>
      </c>
      <c r="F159" s="88" t="s">
        <v>267</v>
      </c>
      <c r="G159" s="89">
        <v>14.4</v>
      </c>
    </row>
    <row r="160" spans="1:7" s="90" customFormat="1" ht="16.5" x14ac:dyDescent="0.35">
      <c r="A160" s="88" t="s">
        <v>664</v>
      </c>
      <c r="B160" s="88" t="s">
        <v>264</v>
      </c>
      <c r="C160" s="88" t="s">
        <v>665</v>
      </c>
      <c r="D160" s="88" t="s">
        <v>666</v>
      </c>
      <c r="E160" s="88" t="s">
        <v>667</v>
      </c>
      <c r="F160" s="88" t="s">
        <v>267</v>
      </c>
      <c r="G160" s="89">
        <v>1.58</v>
      </c>
    </row>
    <row r="161" spans="1:7" s="90" customFormat="1" ht="16.5" x14ac:dyDescent="0.35">
      <c r="A161" s="88" t="s">
        <v>668</v>
      </c>
      <c r="B161" s="88" t="s">
        <v>324</v>
      </c>
      <c r="C161" s="88" t="s">
        <v>669</v>
      </c>
      <c r="D161" s="88" t="s">
        <v>143</v>
      </c>
      <c r="E161" s="88" t="s">
        <v>670</v>
      </c>
      <c r="F161" s="88" t="s">
        <v>281</v>
      </c>
      <c r="G161" s="89">
        <v>12.3</v>
      </c>
    </row>
    <row r="162" spans="1:7" s="90" customFormat="1" ht="16.5" x14ac:dyDescent="0.35">
      <c r="A162" s="91" t="s">
        <v>671</v>
      </c>
      <c r="B162" s="92" t="s">
        <v>291</v>
      </c>
      <c r="C162" s="91" t="s">
        <v>672</v>
      </c>
      <c r="D162" s="91" t="s">
        <v>144</v>
      </c>
      <c r="E162" s="91" t="s">
        <v>673</v>
      </c>
      <c r="F162" s="91" t="s">
        <v>674</v>
      </c>
      <c r="G162" s="93">
        <v>1.272</v>
      </c>
    </row>
    <row r="163" spans="1:7" s="90" customFormat="1" ht="16.5" x14ac:dyDescent="0.35">
      <c r="A163" s="91" t="s">
        <v>675</v>
      </c>
      <c r="B163" s="92" t="s">
        <v>291</v>
      </c>
      <c r="C163" s="91" t="s">
        <v>676</v>
      </c>
      <c r="D163" s="91" t="s">
        <v>441</v>
      </c>
      <c r="E163" s="91" t="s">
        <v>677</v>
      </c>
      <c r="F163" s="91" t="s">
        <v>678</v>
      </c>
      <c r="G163" s="93">
        <v>6</v>
      </c>
    </row>
    <row r="164" spans="1:7" s="90" customFormat="1" ht="16.5" x14ac:dyDescent="0.35">
      <c r="A164" s="91" t="s">
        <v>686</v>
      </c>
      <c r="B164" s="92" t="s">
        <v>291</v>
      </c>
      <c r="C164" s="91" t="s">
        <v>687</v>
      </c>
      <c r="D164" s="91" t="s">
        <v>147</v>
      </c>
      <c r="E164" s="91" t="s">
        <v>681</v>
      </c>
      <c r="F164" s="91" t="s">
        <v>688</v>
      </c>
      <c r="G164" s="93">
        <v>10.25</v>
      </c>
    </row>
    <row r="165" spans="1:7" s="90" customFormat="1" ht="16.5" x14ac:dyDescent="0.35">
      <c r="A165" s="88" t="s">
        <v>684</v>
      </c>
      <c r="B165" s="88" t="s">
        <v>252</v>
      </c>
      <c r="C165" s="88" t="s">
        <v>685</v>
      </c>
      <c r="D165" s="88" t="s">
        <v>147</v>
      </c>
      <c r="E165" s="88" t="s">
        <v>681</v>
      </c>
      <c r="F165" s="88" t="s">
        <v>254</v>
      </c>
      <c r="G165" s="89">
        <v>20</v>
      </c>
    </row>
    <row r="166" spans="1:7" s="90" customFormat="1" ht="16.5" x14ac:dyDescent="0.35">
      <c r="A166" s="88" t="s">
        <v>682</v>
      </c>
      <c r="B166" s="88" t="s">
        <v>252</v>
      </c>
      <c r="C166" s="88" t="s">
        <v>683</v>
      </c>
      <c r="D166" s="88" t="s">
        <v>147</v>
      </c>
      <c r="E166" s="88" t="s">
        <v>681</v>
      </c>
      <c r="F166" s="88" t="s">
        <v>289</v>
      </c>
      <c r="G166" s="89">
        <v>24</v>
      </c>
    </row>
    <row r="167" spans="1:7" s="90" customFormat="1" ht="16.5" x14ac:dyDescent="0.35">
      <c r="A167" s="88" t="s">
        <v>679</v>
      </c>
      <c r="B167" s="88" t="s">
        <v>264</v>
      </c>
      <c r="C167" s="88" t="s">
        <v>680</v>
      </c>
      <c r="D167" s="88" t="s">
        <v>147</v>
      </c>
      <c r="E167" s="88" t="s">
        <v>681</v>
      </c>
      <c r="F167" s="88" t="s">
        <v>285</v>
      </c>
      <c r="G167" s="89">
        <v>29.5</v>
      </c>
    </row>
    <row r="168" spans="1:7" s="90" customFormat="1" ht="16.5" x14ac:dyDescent="0.35">
      <c r="A168" s="88" t="s">
        <v>679</v>
      </c>
      <c r="B168" s="88" t="s">
        <v>264</v>
      </c>
      <c r="C168" s="88" t="s">
        <v>680</v>
      </c>
      <c r="D168" s="88" t="s">
        <v>147</v>
      </c>
      <c r="E168" s="88" t="s">
        <v>681</v>
      </c>
      <c r="F168" s="88" t="s">
        <v>285</v>
      </c>
      <c r="G168" s="89">
        <v>2.95</v>
      </c>
    </row>
    <row r="169" spans="1:7" s="90" customFormat="1" ht="16.5" x14ac:dyDescent="0.35">
      <c r="A169" s="91" t="s">
        <v>689</v>
      </c>
      <c r="B169" s="92" t="s">
        <v>291</v>
      </c>
      <c r="C169" s="91" t="s">
        <v>690</v>
      </c>
      <c r="D169" s="91" t="s">
        <v>147</v>
      </c>
      <c r="E169" s="91" t="s">
        <v>681</v>
      </c>
      <c r="F169" s="91" t="s">
        <v>688</v>
      </c>
      <c r="G169" s="93">
        <v>5</v>
      </c>
    </row>
    <row r="170" spans="1:7" s="90" customFormat="1" ht="16.5" x14ac:dyDescent="0.35">
      <c r="A170" s="91" t="s">
        <v>694</v>
      </c>
      <c r="B170" s="92" t="s">
        <v>291</v>
      </c>
      <c r="C170" s="91" t="s">
        <v>695</v>
      </c>
      <c r="D170" s="91" t="s">
        <v>148</v>
      </c>
      <c r="E170" s="91" t="s">
        <v>693</v>
      </c>
      <c r="F170" s="91" t="s">
        <v>696</v>
      </c>
      <c r="G170" s="93">
        <v>4.5</v>
      </c>
    </row>
    <row r="171" spans="1:7" s="90" customFormat="1" ht="16.5" x14ac:dyDescent="0.35">
      <c r="A171" s="91" t="s">
        <v>697</v>
      </c>
      <c r="B171" s="92" t="s">
        <v>444</v>
      </c>
      <c r="C171" s="91" t="s">
        <v>698</v>
      </c>
      <c r="D171" s="91" t="s">
        <v>148</v>
      </c>
      <c r="E171" s="91" t="s">
        <v>693</v>
      </c>
      <c r="F171" s="91" t="s">
        <v>699</v>
      </c>
      <c r="G171" s="93">
        <v>2.5</v>
      </c>
    </row>
    <row r="172" spans="1:7" s="90" customFormat="1" ht="16.5" x14ac:dyDescent="0.35">
      <c r="A172" s="88" t="s">
        <v>691</v>
      </c>
      <c r="B172" s="88" t="s">
        <v>264</v>
      </c>
      <c r="C172" s="88" t="s">
        <v>692</v>
      </c>
      <c r="D172" s="88" t="s">
        <v>148</v>
      </c>
      <c r="E172" s="88" t="s">
        <v>693</v>
      </c>
      <c r="F172" s="88" t="s">
        <v>285</v>
      </c>
      <c r="G172" s="89">
        <v>2.75</v>
      </c>
    </row>
    <row r="173" spans="1:7" s="90" customFormat="1" ht="16.5" x14ac:dyDescent="0.35">
      <c r="A173" s="91" t="s">
        <v>700</v>
      </c>
      <c r="B173" s="92" t="s">
        <v>444</v>
      </c>
      <c r="C173" s="91" t="s">
        <v>701</v>
      </c>
      <c r="D173" s="91" t="s">
        <v>148</v>
      </c>
      <c r="E173" s="91" t="s">
        <v>693</v>
      </c>
      <c r="F173" s="91" t="s">
        <v>702</v>
      </c>
      <c r="G173" s="93">
        <v>0</v>
      </c>
    </row>
    <row r="174" spans="1:7" s="90" customFormat="1" ht="16.5" x14ac:dyDescent="0.35">
      <c r="A174" s="88" t="s">
        <v>715</v>
      </c>
      <c r="B174" s="88" t="s">
        <v>716</v>
      </c>
      <c r="C174" s="88" t="s">
        <v>717</v>
      </c>
      <c r="D174" s="88" t="s">
        <v>718</v>
      </c>
      <c r="E174" s="88" t="s">
        <v>719</v>
      </c>
      <c r="F174" s="88" t="s">
        <v>720</v>
      </c>
      <c r="G174" s="89">
        <v>95</v>
      </c>
    </row>
    <row r="175" spans="1:7" s="90" customFormat="1" ht="16.5" x14ac:dyDescent="0.35">
      <c r="A175" s="91" t="s">
        <v>721</v>
      </c>
      <c r="B175" s="92" t="s">
        <v>444</v>
      </c>
      <c r="C175" s="91" t="s">
        <v>722</v>
      </c>
      <c r="D175" s="91" t="s">
        <v>149</v>
      </c>
      <c r="E175" s="91" t="s">
        <v>705</v>
      </c>
      <c r="F175" s="91" t="s">
        <v>723</v>
      </c>
      <c r="G175" s="93">
        <v>0</v>
      </c>
    </row>
    <row r="176" spans="1:7" s="90" customFormat="1" ht="16.5" x14ac:dyDescent="0.35">
      <c r="A176" s="91" t="s">
        <v>724</v>
      </c>
      <c r="B176" s="92" t="s">
        <v>444</v>
      </c>
      <c r="C176" s="91" t="s">
        <v>725</v>
      </c>
      <c r="D176" s="91" t="s">
        <v>149</v>
      </c>
      <c r="E176" s="91" t="s">
        <v>705</v>
      </c>
      <c r="F176" s="91" t="s">
        <v>726</v>
      </c>
      <c r="G176" s="93">
        <v>0</v>
      </c>
    </row>
    <row r="177" spans="1:7" s="90" customFormat="1" ht="16.5" x14ac:dyDescent="0.35">
      <c r="A177" s="91" t="s">
        <v>727</v>
      </c>
      <c r="B177" s="92" t="s">
        <v>291</v>
      </c>
      <c r="C177" s="91" t="s">
        <v>728</v>
      </c>
      <c r="D177" s="91" t="s">
        <v>149</v>
      </c>
      <c r="E177" s="91" t="s">
        <v>705</v>
      </c>
      <c r="F177" s="91" t="s">
        <v>729</v>
      </c>
      <c r="G177" s="93">
        <v>0</v>
      </c>
    </row>
    <row r="178" spans="1:7" s="90" customFormat="1" ht="16.5" x14ac:dyDescent="0.35">
      <c r="A178" s="88" t="s">
        <v>709</v>
      </c>
      <c r="B178" s="88" t="s">
        <v>264</v>
      </c>
      <c r="C178" s="88" t="s">
        <v>710</v>
      </c>
      <c r="D178" s="88" t="s">
        <v>149</v>
      </c>
      <c r="E178" s="88" t="s">
        <v>705</v>
      </c>
      <c r="F178" s="88" t="s">
        <v>711</v>
      </c>
      <c r="G178" s="89">
        <v>60</v>
      </c>
    </row>
    <row r="179" spans="1:7" s="90" customFormat="1" ht="16.5" x14ac:dyDescent="0.35">
      <c r="A179" s="88" t="s">
        <v>712</v>
      </c>
      <c r="B179" s="88" t="s">
        <v>314</v>
      </c>
      <c r="C179" s="88" t="s">
        <v>713</v>
      </c>
      <c r="D179" s="88" t="s">
        <v>149</v>
      </c>
      <c r="E179" s="88" t="s">
        <v>705</v>
      </c>
      <c r="F179" s="88" t="s">
        <v>714</v>
      </c>
      <c r="G179" s="89">
        <v>3</v>
      </c>
    </row>
    <row r="180" spans="1:7" s="90" customFormat="1" ht="16.5" x14ac:dyDescent="0.35">
      <c r="A180" s="88" t="s">
        <v>707</v>
      </c>
      <c r="B180" s="88" t="s">
        <v>264</v>
      </c>
      <c r="C180" s="88" t="s">
        <v>708</v>
      </c>
      <c r="D180" s="88" t="s">
        <v>149</v>
      </c>
      <c r="E180" s="88" t="s">
        <v>705</v>
      </c>
      <c r="F180" s="88" t="s">
        <v>285</v>
      </c>
      <c r="G180" s="89">
        <v>3.35</v>
      </c>
    </row>
    <row r="181" spans="1:7" s="90" customFormat="1" ht="16.5" x14ac:dyDescent="0.35">
      <c r="A181" s="88" t="s">
        <v>703</v>
      </c>
      <c r="B181" s="88" t="s">
        <v>279</v>
      </c>
      <c r="C181" s="88" t="s">
        <v>704</v>
      </c>
      <c r="D181" s="88" t="s">
        <v>149</v>
      </c>
      <c r="E181" s="88" t="s">
        <v>705</v>
      </c>
      <c r="F181" s="88" t="s">
        <v>706</v>
      </c>
      <c r="G181" s="89">
        <v>78</v>
      </c>
    </row>
    <row r="182" spans="1:7" ht="16.5" x14ac:dyDescent="0.35">
      <c r="A182" s="88" t="s">
        <v>703</v>
      </c>
      <c r="B182" s="88" t="s">
        <v>279</v>
      </c>
      <c r="C182" s="88" t="s">
        <v>704</v>
      </c>
      <c r="D182" s="88" t="s">
        <v>149</v>
      </c>
      <c r="E182" s="88" t="s">
        <v>705</v>
      </c>
      <c r="F182" s="88" t="s">
        <v>706</v>
      </c>
      <c r="G182" s="89">
        <v>6.6</v>
      </c>
    </row>
    <row r="183" spans="1:7" ht="16.5" x14ac:dyDescent="0.35">
      <c r="A183" s="91" t="s">
        <v>730</v>
      </c>
      <c r="B183" s="92" t="s">
        <v>291</v>
      </c>
      <c r="C183" s="91" t="s">
        <v>731</v>
      </c>
      <c r="D183" s="91" t="s">
        <v>149</v>
      </c>
      <c r="E183" s="91" t="s">
        <v>705</v>
      </c>
      <c r="F183" s="91" t="s">
        <v>732</v>
      </c>
      <c r="G183" s="93">
        <v>0</v>
      </c>
    </row>
    <row r="184" spans="1:7" ht="16.5" x14ac:dyDescent="0.35">
      <c r="A184" s="88" t="s">
        <v>733</v>
      </c>
      <c r="B184" s="88" t="s">
        <v>264</v>
      </c>
      <c r="C184" s="88" t="s">
        <v>734</v>
      </c>
      <c r="D184" s="88" t="s">
        <v>150</v>
      </c>
      <c r="E184" s="88" t="s">
        <v>735</v>
      </c>
      <c r="F184" s="88" t="s">
        <v>285</v>
      </c>
      <c r="G184" s="89">
        <v>2.5299999999999998</v>
      </c>
    </row>
    <row r="185" spans="1:7" ht="16.5" x14ac:dyDescent="0.35">
      <c r="A185" s="88" t="s">
        <v>736</v>
      </c>
      <c r="B185" s="88" t="s">
        <v>252</v>
      </c>
      <c r="C185" s="88" t="s">
        <v>737</v>
      </c>
      <c r="D185" s="88" t="s">
        <v>150</v>
      </c>
      <c r="E185" s="88" t="s">
        <v>735</v>
      </c>
      <c r="F185" s="88" t="s">
        <v>738</v>
      </c>
      <c r="G185" s="89">
        <v>40</v>
      </c>
    </row>
    <row r="186" spans="1:7" ht="16.5" x14ac:dyDescent="0.35">
      <c r="A186" s="91" t="s">
        <v>739</v>
      </c>
      <c r="B186" s="92" t="s">
        <v>291</v>
      </c>
      <c r="C186" s="91" t="s">
        <v>740</v>
      </c>
      <c r="D186" s="91" t="s">
        <v>151</v>
      </c>
      <c r="E186" s="91" t="s">
        <v>741</v>
      </c>
      <c r="F186" s="91" t="s">
        <v>742</v>
      </c>
      <c r="G186" s="93">
        <v>3</v>
      </c>
    </row>
    <row r="187" spans="1:7" ht="16.5" x14ac:dyDescent="0.35">
      <c r="A187" s="88" t="s">
        <v>273</v>
      </c>
      <c r="B187" s="88" t="s">
        <v>274</v>
      </c>
      <c r="C187" s="88" t="s">
        <v>275</v>
      </c>
      <c r="D187" s="88" t="s">
        <v>239</v>
      </c>
      <c r="E187" s="88" t="s">
        <v>743</v>
      </c>
      <c r="F187" s="88" t="s">
        <v>277</v>
      </c>
      <c r="G187" s="89">
        <v>20</v>
      </c>
    </row>
    <row r="188" spans="1:7" ht="16.5" x14ac:dyDescent="0.35">
      <c r="A188" s="88" t="s">
        <v>744</v>
      </c>
      <c r="B188" s="88" t="s">
        <v>264</v>
      </c>
      <c r="C188" s="88" t="s">
        <v>745</v>
      </c>
      <c r="D188" s="88" t="s">
        <v>746</v>
      </c>
      <c r="E188" s="88" t="s">
        <v>747</v>
      </c>
      <c r="F188" s="88" t="s">
        <v>267</v>
      </c>
      <c r="G188" s="89">
        <v>1.5</v>
      </c>
    </row>
    <row r="189" spans="1:7" ht="16.5" x14ac:dyDescent="0.35">
      <c r="A189" s="88" t="s">
        <v>749</v>
      </c>
      <c r="B189" s="88" t="s">
        <v>298</v>
      </c>
      <c r="C189" s="88" t="s">
        <v>750</v>
      </c>
      <c r="D189" s="88" t="s">
        <v>751</v>
      </c>
      <c r="E189" s="88" t="s">
        <v>748</v>
      </c>
      <c r="F189" s="88" t="s">
        <v>302</v>
      </c>
      <c r="G189" s="89">
        <v>24</v>
      </c>
    </row>
    <row r="190" spans="1:7" ht="16.5" x14ac:dyDescent="0.35">
      <c r="A190" s="88" t="s">
        <v>749</v>
      </c>
      <c r="B190" s="88" t="s">
        <v>298</v>
      </c>
      <c r="C190" s="88" t="s">
        <v>750</v>
      </c>
      <c r="D190" s="88" t="s">
        <v>751</v>
      </c>
      <c r="E190" s="88" t="s">
        <v>748</v>
      </c>
      <c r="F190" s="88" t="s">
        <v>302</v>
      </c>
      <c r="G190" s="89">
        <v>6</v>
      </c>
    </row>
    <row r="191" spans="1:7" ht="16.5" x14ac:dyDescent="0.35">
      <c r="A191" s="88" t="s">
        <v>451</v>
      </c>
      <c r="B191" s="88" t="s">
        <v>252</v>
      </c>
      <c r="C191" s="88" t="s">
        <v>452</v>
      </c>
      <c r="D191" s="88" t="s">
        <v>225</v>
      </c>
      <c r="E191" s="88" t="s">
        <v>748</v>
      </c>
      <c r="F191" s="88" t="s">
        <v>453</v>
      </c>
      <c r="G191" s="89">
        <v>4</v>
      </c>
    </row>
    <row r="192" spans="1:7" ht="16.5" x14ac:dyDescent="0.35">
      <c r="A192" s="88" t="s">
        <v>448</v>
      </c>
      <c r="B192" s="88" t="s">
        <v>252</v>
      </c>
      <c r="C192" s="88" t="s">
        <v>449</v>
      </c>
      <c r="D192" s="88" t="s">
        <v>225</v>
      </c>
      <c r="E192" s="88" t="s">
        <v>748</v>
      </c>
      <c r="F192" s="88" t="s">
        <v>289</v>
      </c>
      <c r="G192" s="89">
        <v>6</v>
      </c>
    </row>
    <row r="193" spans="1:7" ht="16.5" x14ac:dyDescent="0.35">
      <c r="A193" s="88" t="s">
        <v>273</v>
      </c>
      <c r="B193" s="88" t="s">
        <v>274</v>
      </c>
      <c r="C193" s="88" t="s">
        <v>275</v>
      </c>
      <c r="D193" s="88" t="s">
        <v>239</v>
      </c>
      <c r="E193" s="88" t="s">
        <v>752</v>
      </c>
      <c r="F193" s="88" t="s">
        <v>277</v>
      </c>
      <c r="G193" s="89">
        <v>20</v>
      </c>
    </row>
    <row r="194" spans="1:7" ht="16.5" x14ac:dyDescent="0.35">
      <c r="A194" s="88" t="s">
        <v>753</v>
      </c>
      <c r="B194" s="88" t="s">
        <v>256</v>
      </c>
      <c r="C194" s="88" t="s">
        <v>754</v>
      </c>
      <c r="D194" s="88" t="s">
        <v>155</v>
      </c>
      <c r="E194" s="88" t="s">
        <v>755</v>
      </c>
      <c r="F194" s="88" t="s">
        <v>259</v>
      </c>
      <c r="G194" s="89">
        <v>1.75</v>
      </c>
    </row>
    <row r="195" spans="1:7" ht="16.5" x14ac:dyDescent="0.35">
      <c r="A195" s="91" t="s">
        <v>475</v>
      </c>
      <c r="B195" s="92" t="s">
        <v>291</v>
      </c>
      <c r="C195" s="91" t="s">
        <v>476</v>
      </c>
      <c r="D195" s="91"/>
      <c r="E195" s="91" t="s">
        <v>756</v>
      </c>
      <c r="F195" s="91" t="s">
        <v>478</v>
      </c>
      <c r="G195" s="93">
        <v>2</v>
      </c>
    </row>
    <row r="196" spans="1:7" ht="16.5" x14ac:dyDescent="0.35">
      <c r="A196" s="91" t="s">
        <v>479</v>
      </c>
      <c r="B196" s="92" t="s">
        <v>291</v>
      </c>
      <c r="C196" s="91" t="s">
        <v>480</v>
      </c>
      <c r="D196" s="91" t="s">
        <v>158</v>
      </c>
      <c r="E196" s="91" t="s">
        <v>757</v>
      </c>
      <c r="F196" s="91" t="s">
        <v>481</v>
      </c>
      <c r="G196" s="93">
        <v>18</v>
      </c>
    </row>
    <row r="197" spans="1:7" ht="16.5" x14ac:dyDescent="0.35">
      <c r="A197" s="88" t="s">
        <v>758</v>
      </c>
      <c r="B197" s="88" t="s">
        <v>324</v>
      </c>
      <c r="C197" s="88" t="s">
        <v>759</v>
      </c>
      <c r="D197" s="88" t="s">
        <v>159</v>
      </c>
      <c r="E197" s="88" t="s">
        <v>760</v>
      </c>
      <c r="F197" s="88" t="s">
        <v>281</v>
      </c>
      <c r="G197" s="89">
        <v>20</v>
      </c>
    </row>
    <row r="198" spans="1:7" ht="16.5" x14ac:dyDescent="0.35">
      <c r="A198" s="88" t="s">
        <v>761</v>
      </c>
      <c r="B198" s="88" t="s">
        <v>298</v>
      </c>
      <c r="C198" s="88" t="s">
        <v>762</v>
      </c>
      <c r="D198" s="88" t="s">
        <v>763</v>
      </c>
      <c r="E198" s="88" t="s">
        <v>764</v>
      </c>
      <c r="F198" s="88" t="s">
        <v>302</v>
      </c>
      <c r="G198" s="89">
        <v>2</v>
      </c>
    </row>
    <row r="199" spans="1:7" ht="16.5" x14ac:dyDescent="0.35">
      <c r="A199" s="88" t="s">
        <v>765</v>
      </c>
      <c r="B199" s="88" t="s">
        <v>298</v>
      </c>
      <c r="C199" s="88" t="s">
        <v>766</v>
      </c>
      <c r="D199" s="88" t="s">
        <v>763</v>
      </c>
      <c r="E199" s="88" t="s">
        <v>764</v>
      </c>
      <c r="F199" s="88" t="s">
        <v>302</v>
      </c>
      <c r="G199" s="89">
        <v>5</v>
      </c>
    </row>
    <row r="200" spans="1:7" ht="16.5" x14ac:dyDescent="0.35">
      <c r="A200" s="88" t="s">
        <v>767</v>
      </c>
      <c r="B200" s="88" t="s">
        <v>264</v>
      </c>
      <c r="C200" s="88" t="s">
        <v>768</v>
      </c>
      <c r="D200" s="88" t="s">
        <v>163</v>
      </c>
      <c r="E200" s="88" t="s">
        <v>769</v>
      </c>
      <c r="F200" s="88" t="s">
        <v>267</v>
      </c>
      <c r="G200" s="89">
        <v>1.65</v>
      </c>
    </row>
    <row r="201" spans="1:7" ht="16.5" x14ac:dyDescent="0.35">
      <c r="A201" s="88" t="s">
        <v>767</v>
      </c>
      <c r="B201" s="88" t="s">
        <v>264</v>
      </c>
      <c r="C201" s="88" t="s">
        <v>768</v>
      </c>
      <c r="D201" s="88" t="s">
        <v>163</v>
      </c>
      <c r="E201" s="88" t="s">
        <v>769</v>
      </c>
      <c r="F201" s="88" t="s">
        <v>267</v>
      </c>
      <c r="G201" s="89">
        <v>10</v>
      </c>
    </row>
    <row r="202" spans="1:7" ht="16.5" x14ac:dyDescent="0.35">
      <c r="A202" s="91" t="s">
        <v>770</v>
      </c>
      <c r="B202" s="92" t="s">
        <v>291</v>
      </c>
      <c r="C202" s="91" t="s">
        <v>771</v>
      </c>
      <c r="D202" s="91" t="s">
        <v>166</v>
      </c>
      <c r="E202" s="91" t="s">
        <v>772</v>
      </c>
      <c r="F202" s="91" t="s">
        <v>773</v>
      </c>
      <c r="G202" s="93">
        <v>3.2</v>
      </c>
    </row>
    <row r="203" spans="1:7" ht="16.5" x14ac:dyDescent="0.35">
      <c r="A203" s="91" t="s">
        <v>770</v>
      </c>
      <c r="B203" s="92" t="s">
        <v>291</v>
      </c>
      <c r="C203" s="91" t="s">
        <v>771</v>
      </c>
      <c r="D203" s="91" t="s">
        <v>166</v>
      </c>
      <c r="E203" s="91" t="s">
        <v>772</v>
      </c>
      <c r="F203" s="91" t="s">
        <v>773</v>
      </c>
      <c r="G203" s="93">
        <v>0.8</v>
      </c>
    </row>
    <row r="204" spans="1:7" ht="16.5" x14ac:dyDescent="0.35">
      <c r="A204" s="88" t="s">
        <v>774</v>
      </c>
      <c r="B204" s="88" t="s">
        <v>264</v>
      </c>
      <c r="C204" s="88" t="s">
        <v>775</v>
      </c>
      <c r="D204" s="88" t="s">
        <v>776</v>
      </c>
      <c r="E204" s="88" t="s">
        <v>777</v>
      </c>
      <c r="F204" s="88" t="s">
        <v>285</v>
      </c>
      <c r="G204" s="89">
        <v>2.5499999999999998</v>
      </c>
    </row>
    <row r="205" spans="1:7" ht="16.5" x14ac:dyDescent="0.35">
      <c r="A205" s="91" t="s">
        <v>778</v>
      </c>
      <c r="B205" s="92" t="s">
        <v>291</v>
      </c>
      <c r="C205" s="91" t="s">
        <v>779</v>
      </c>
      <c r="D205" s="91" t="s">
        <v>167</v>
      </c>
      <c r="E205" s="91" t="s">
        <v>780</v>
      </c>
      <c r="F205" s="91" t="s">
        <v>781</v>
      </c>
      <c r="G205" s="93">
        <v>2</v>
      </c>
    </row>
    <row r="206" spans="1:7" ht="16.5" x14ac:dyDescent="0.35">
      <c r="A206" s="88" t="s">
        <v>597</v>
      </c>
      <c r="B206" s="88" t="s">
        <v>319</v>
      </c>
      <c r="C206" s="88" t="s">
        <v>598</v>
      </c>
      <c r="D206" s="88"/>
      <c r="E206" s="88" t="s">
        <v>782</v>
      </c>
      <c r="F206" s="88" t="s">
        <v>302</v>
      </c>
      <c r="G206" s="89">
        <v>15</v>
      </c>
    </row>
    <row r="207" spans="1:7" ht="16.5" x14ac:dyDescent="0.35">
      <c r="A207" s="91" t="s">
        <v>786</v>
      </c>
      <c r="B207" s="92" t="s">
        <v>291</v>
      </c>
      <c r="C207" s="91" t="s">
        <v>787</v>
      </c>
      <c r="D207" s="91" t="s">
        <v>169</v>
      </c>
      <c r="E207" s="91" t="s">
        <v>785</v>
      </c>
      <c r="F207" s="91" t="s">
        <v>788</v>
      </c>
      <c r="G207" s="93">
        <v>0.3</v>
      </c>
    </row>
    <row r="208" spans="1:7" ht="16.5" x14ac:dyDescent="0.35">
      <c r="A208" s="88" t="s">
        <v>783</v>
      </c>
      <c r="B208" s="88" t="s">
        <v>324</v>
      </c>
      <c r="C208" s="88" t="s">
        <v>784</v>
      </c>
      <c r="D208" s="88" t="s">
        <v>169</v>
      </c>
      <c r="E208" s="88" t="s">
        <v>785</v>
      </c>
      <c r="F208" s="88" t="s">
        <v>281</v>
      </c>
      <c r="G208" s="89">
        <v>60</v>
      </c>
    </row>
    <row r="209" spans="1:7" ht="16.5" x14ac:dyDescent="0.35">
      <c r="A209" s="88" t="s">
        <v>783</v>
      </c>
      <c r="B209" s="88" t="s">
        <v>324</v>
      </c>
      <c r="C209" s="88" t="s">
        <v>784</v>
      </c>
      <c r="D209" s="88" t="s">
        <v>169</v>
      </c>
      <c r="E209" s="88" t="s">
        <v>785</v>
      </c>
      <c r="F209" s="88" t="s">
        <v>281</v>
      </c>
      <c r="G209" s="89">
        <v>7.74</v>
      </c>
    </row>
    <row r="210" spans="1:7" ht="16.5" x14ac:dyDescent="0.35">
      <c r="A210" s="88" t="s">
        <v>789</v>
      </c>
      <c r="B210" s="88" t="s">
        <v>264</v>
      </c>
      <c r="C210" s="88" t="s">
        <v>790</v>
      </c>
      <c r="D210" s="88" t="s">
        <v>171</v>
      </c>
      <c r="E210" s="88" t="s">
        <v>791</v>
      </c>
      <c r="F210" s="88" t="s">
        <v>285</v>
      </c>
      <c r="G210" s="89">
        <v>3.11</v>
      </c>
    </row>
    <row r="211" spans="1:7" ht="16.5" x14ac:dyDescent="0.35">
      <c r="A211" s="88" t="s">
        <v>792</v>
      </c>
      <c r="B211" s="88" t="s">
        <v>264</v>
      </c>
      <c r="C211" s="88" t="s">
        <v>793</v>
      </c>
      <c r="D211" s="88" t="s">
        <v>172</v>
      </c>
      <c r="E211" s="88" t="s">
        <v>794</v>
      </c>
      <c r="F211" s="88" t="s">
        <v>267</v>
      </c>
      <c r="G211" s="89">
        <v>15</v>
      </c>
    </row>
    <row r="212" spans="1:7" ht="16.5" x14ac:dyDescent="0.35">
      <c r="A212" s="88" t="s">
        <v>792</v>
      </c>
      <c r="B212" s="88" t="s">
        <v>264</v>
      </c>
      <c r="C212" s="88" t="s">
        <v>793</v>
      </c>
      <c r="D212" s="88" t="s">
        <v>172</v>
      </c>
      <c r="E212" s="88" t="s">
        <v>794</v>
      </c>
      <c r="F212" s="88" t="s">
        <v>267</v>
      </c>
      <c r="G212" s="89">
        <v>1.38</v>
      </c>
    </row>
    <row r="213" spans="1:7" ht="16.5" x14ac:dyDescent="0.35">
      <c r="A213" s="88" t="s">
        <v>798</v>
      </c>
      <c r="B213" s="88" t="s">
        <v>799</v>
      </c>
      <c r="C213" s="88" t="s">
        <v>800</v>
      </c>
      <c r="D213" s="88"/>
      <c r="E213" s="88" t="s">
        <v>801</v>
      </c>
      <c r="F213" s="88" t="s">
        <v>720</v>
      </c>
      <c r="G213" s="89">
        <v>15</v>
      </c>
    </row>
    <row r="214" spans="1:7" ht="16.5" x14ac:dyDescent="0.35">
      <c r="A214" s="91" t="s">
        <v>802</v>
      </c>
      <c r="B214" s="92" t="s">
        <v>444</v>
      </c>
      <c r="C214" s="91" t="s">
        <v>803</v>
      </c>
      <c r="D214" s="91" t="s">
        <v>173</v>
      </c>
      <c r="E214" s="91" t="s">
        <v>797</v>
      </c>
      <c r="F214" s="91" t="s">
        <v>804</v>
      </c>
      <c r="G214" s="93">
        <v>0</v>
      </c>
    </row>
    <row r="215" spans="1:7" ht="16.5" x14ac:dyDescent="0.35">
      <c r="A215" s="91" t="s">
        <v>802</v>
      </c>
      <c r="B215" s="92" t="s">
        <v>444</v>
      </c>
      <c r="C215" s="91" t="s">
        <v>803</v>
      </c>
      <c r="D215" s="91" t="s">
        <v>173</v>
      </c>
      <c r="E215" s="91" t="s">
        <v>797</v>
      </c>
      <c r="F215" s="91" t="s">
        <v>804</v>
      </c>
      <c r="G215" s="93">
        <v>0</v>
      </c>
    </row>
    <row r="216" spans="1:7" ht="16.5" x14ac:dyDescent="0.35">
      <c r="A216" s="88" t="s">
        <v>795</v>
      </c>
      <c r="B216" s="88" t="s">
        <v>324</v>
      </c>
      <c r="C216" s="88" t="s">
        <v>796</v>
      </c>
      <c r="D216" s="88" t="s">
        <v>173</v>
      </c>
      <c r="E216" s="88" t="s">
        <v>797</v>
      </c>
      <c r="F216" s="88" t="s">
        <v>281</v>
      </c>
      <c r="G216" s="89">
        <v>7</v>
      </c>
    </row>
    <row r="217" spans="1:7" ht="16.5" x14ac:dyDescent="0.35">
      <c r="A217" s="88" t="s">
        <v>795</v>
      </c>
      <c r="B217" s="88" t="s">
        <v>324</v>
      </c>
      <c r="C217" s="88" t="s">
        <v>796</v>
      </c>
      <c r="D217" s="88" t="s">
        <v>173</v>
      </c>
      <c r="E217" s="88" t="s">
        <v>797</v>
      </c>
      <c r="F217" s="88" t="s">
        <v>281</v>
      </c>
      <c r="G217" s="89">
        <v>7.38</v>
      </c>
    </row>
    <row r="218" spans="1:7" ht="16.5" x14ac:dyDescent="0.35">
      <c r="A218" s="91" t="s">
        <v>805</v>
      </c>
      <c r="B218" s="92" t="s">
        <v>444</v>
      </c>
      <c r="C218" s="91" t="s">
        <v>806</v>
      </c>
      <c r="D218" s="91" t="s">
        <v>174</v>
      </c>
      <c r="E218" s="91" t="s">
        <v>807</v>
      </c>
      <c r="F218" s="91" t="s">
        <v>808</v>
      </c>
      <c r="G218" s="94">
        <v>20</v>
      </c>
    </row>
    <row r="219" spans="1:7" ht="16.5" x14ac:dyDescent="0.35">
      <c r="A219" s="88" t="s">
        <v>597</v>
      </c>
      <c r="B219" s="88" t="s">
        <v>319</v>
      </c>
      <c r="C219" s="88" t="s">
        <v>598</v>
      </c>
      <c r="D219" s="88" t="s">
        <v>809</v>
      </c>
      <c r="E219" s="88" t="s">
        <v>810</v>
      </c>
      <c r="F219" s="88" t="s">
        <v>302</v>
      </c>
      <c r="G219" s="89">
        <v>15</v>
      </c>
    </row>
    <row r="220" spans="1:7" ht="16.5" x14ac:dyDescent="0.35">
      <c r="A220" s="88" t="s">
        <v>811</v>
      </c>
      <c r="B220" s="88" t="s">
        <v>264</v>
      </c>
      <c r="C220" s="88" t="s">
        <v>812</v>
      </c>
      <c r="D220" s="88" t="s">
        <v>813</v>
      </c>
      <c r="E220" s="88" t="s">
        <v>814</v>
      </c>
      <c r="F220" s="88" t="s">
        <v>267</v>
      </c>
      <c r="G220" s="89">
        <v>1.51</v>
      </c>
    </row>
    <row r="221" spans="1:7" ht="16.5" x14ac:dyDescent="0.35">
      <c r="A221" s="88" t="s">
        <v>811</v>
      </c>
      <c r="B221" s="88" t="s">
        <v>264</v>
      </c>
      <c r="C221" s="88" t="s">
        <v>812</v>
      </c>
      <c r="D221" s="88" t="s">
        <v>813</v>
      </c>
      <c r="E221" s="88" t="s">
        <v>814</v>
      </c>
      <c r="F221" s="88" t="s">
        <v>267</v>
      </c>
      <c r="G221" s="89">
        <v>10.8</v>
      </c>
    </row>
    <row r="222" spans="1:7" ht="16.5" x14ac:dyDescent="0.35">
      <c r="A222" s="88" t="s">
        <v>815</v>
      </c>
      <c r="B222" s="88" t="s">
        <v>264</v>
      </c>
      <c r="C222" s="88" t="s">
        <v>816</v>
      </c>
      <c r="D222" s="88" t="s">
        <v>177</v>
      </c>
      <c r="E222" s="88" t="s">
        <v>817</v>
      </c>
      <c r="F222" s="88" t="s">
        <v>267</v>
      </c>
      <c r="G222" s="89">
        <v>1.78</v>
      </c>
    </row>
    <row r="223" spans="1:7" ht="16.5" x14ac:dyDescent="0.35">
      <c r="A223" s="88" t="s">
        <v>815</v>
      </c>
      <c r="B223" s="88" t="s">
        <v>264</v>
      </c>
      <c r="C223" s="88" t="s">
        <v>816</v>
      </c>
      <c r="D223" s="88" t="s">
        <v>177</v>
      </c>
      <c r="E223" s="88" t="s">
        <v>817</v>
      </c>
      <c r="F223" s="88" t="s">
        <v>267</v>
      </c>
      <c r="G223" s="89">
        <v>10.8</v>
      </c>
    </row>
    <row r="224" spans="1:7" ht="16.5" x14ac:dyDescent="0.35">
      <c r="A224" s="88" t="s">
        <v>818</v>
      </c>
      <c r="B224" s="88" t="s">
        <v>656</v>
      </c>
      <c r="C224" s="88" t="s">
        <v>819</v>
      </c>
      <c r="D224" s="88" t="s">
        <v>178</v>
      </c>
      <c r="E224" s="88" t="s">
        <v>820</v>
      </c>
      <c r="F224" s="88" t="s">
        <v>663</v>
      </c>
      <c r="G224" s="89">
        <v>8</v>
      </c>
    </row>
    <row r="225" spans="1:7" ht="16.5" x14ac:dyDescent="0.35">
      <c r="A225" s="91" t="s">
        <v>824</v>
      </c>
      <c r="B225" s="92" t="s">
        <v>291</v>
      </c>
      <c r="C225" s="91" t="s">
        <v>825</v>
      </c>
      <c r="D225" s="91" t="s">
        <v>179</v>
      </c>
      <c r="E225" s="91" t="s">
        <v>823</v>
      </c>
      <c r="F225" s="91" t="s">
        <v>826</v>
      </c>
      <c r="G225" s="93">
        <v>3</v>
      </c>
    </row>
    <row r="226" spans="1:7" ht="16.5" x14ac:dyDescent="0.35">
      <c r="A226" s="88" t="s">
        <v>821</v>
      </c>
      <c r="B226" s="88" t="s">
        <v>264</v>
      </c>
      <c r="C226" s="88" t="s">
        <v>822</v>
      </c>
      <c r="D226" s="88" t="s">
        <v>179</v>
      </c>
      <c r="E226" s="88" t="s">
        <v>823</v>
      </c>
      <c r="F226" s="88" t="s">
        <v>267</v>
      </c>
      <c r="G226" s="89">
        <v>1.65</v>
      </c>
    </row>
    <row r="227" spans="1:7" ht="16.5" x14ac:dyDescent="0.35">
      <c r="A227" s="88" t="s">
        <v>821</v>
      </c>
      <c r="B227" s="88" t="s">
        <v>264</v>
      </c>
      <c r="C227" s="88" t="s">
        <v>822</v>
      </c>
      <c r="D227" s="88" t="s">
        <v>179</v>
      </c>
      <c r="E227" s="88" t="s">
        <v>823</v>
      </c>
      <c r="F227" s="88" t="s">
        <v>267</v>
      </c>
      <c r="G227" s="89">
        <v>10</v>
      </c>
    </row>
    <row r="228" spans="1:7" ht="16.5" x14ac:dyDescent="0.35">
      <c r="A228" s="91" t="s">
        <v>827</v>
      </c>
      <c r="B228" s="92" t="s">
        <v>291</v>
      </c>
      <c r="C228" s="91" t="s">
        <v>828</v>
      </c>
      <c r="D228" s="91" t="s">
        <v>181</v>
      </c>
      <c r="E228" s="91" t="s">
        <v>829</v>
      </c>
      <c r="F228" s="91" t="s">
        <v>830</v>
      </c>
      <c r="G228" s="93">
        <v>26.5</v>
      </c>
    </row>
    <row r="229" spans="1:7" ht="16.5" x14ac:dyDescent="0.35">
      <c r="A229" s="88" t="s">
        <v>323</v>
      </c>
      <c r="B229" s="88" t="s">
        <v>324</v>
      </c>
      <c r="C229" s="88" t="s">
        <v>325</v>
      </c>
      <c r="D229" s="88" t="s">
        <v>72</v>
      </c>
      <c r="E229" s="88" t="s">
        <v>831</v>
      </c>
      <c r="F229" s="88" t="s">
        <v>327</v>
      </c>
      <c r="G229" s="89">
        <v>10</v>
      </c>
    </row>
    <row r="230" spans="1:7" ht="16.5" x14ac:dyDescent="0.35">
      <c r="A230" s="91" t="s">
        <v>832</v>
      </c>
      <c r="B230" s="92" t="s">
        <v>291</v>
      </c>
      <c r="C230" s="91" t="s">
        <v>833</v>
      </c>
      <c r="D230" s="91" t="s">
        <v>182</v>
      </c>
      <c r="E230" s="91" t="s">
        <v>834</v>
      </c>
      <c r="F230" s="91" t="s">
        <v>835</v>
      </c>
      <c r="G230" s="94">
        <v>3</v>
      </c>
    </row>
    <row r="231" spans="1:7" ht="16.5" x14ac:dyDescent="0.35">
      <c r="A231" s="88" t="s">
        <v>836</v>
      </c>
      <c r="B231" s="88" t="s">
        <v>656</v>
      </c>
      <c r="C231" s="88" t="s">
        <v>837</v>
      </c>
      <c r="D231" s="88" t="s">
        <v>183</v>
      </c>
      <c r="E231" s="88" t="s">
        <v>838</v>
      </c>
      <c r="F231" s="88" t="s">
        <v>663</v>
      </c>
      <c r="G231" s="89">
        <v>8</v>
      </c>
    </row>
    <row r="232" spans="1:7" ht="16.5" x14ac:dyDescent="0.35">
      <c r="A232" s="88" t="s">
        <v>323</v>
      </c>
      <c r="B232" s="88" t="s">
        <v>324</v>
      </c>
      <c r="C232" s="88" t="s">
        <v>325</v>
      </c>
      <c r="D232" s="88" t="s">
        <v>72</v>
      </c>
      <c r="E232" s="88" t="s">
        <v>839</v>
      </c>
      <c r="F232" s="88" t="s">
        <v>327</v>
      </c>
      <c r="G232" s="89">
        <v>7.5</v>
      </c>
    </row>
    <row r="233" spans="1:7" ht="16.5" x14ac:dyDescent="0.35">
      <c r="A233" s="88" t="s">
        <v>840</v>
      </c>
      <c r="B233" s="88" t="s">
        <v>264</v>
      </c>
      <c r="C233" s="88" t="s">
        <v>841</v>
      </c>
      <c r="D233" s="88" t="s">
        <v>184</v>
      </c>
      <c r="E233" s="88" t="s">
        <v>842</v>
      </c>
      <c r="F233" s="88" t="s">
        <v>285</v>
      </c>
      <c r="G233" s="89">
        <v>2.88</v>
      </c>
    </row>
    <row r="234" spans="1:7" ht="16.5" x14ac:dyDescent="0.35">
      <c r="A234" s="88" t="s">
        <v>843</v>
      </c>
      <c r="B234" s="88" t="s">
        <v>298</v>
      </c>
      <c r="C234" s="88" t="s">
        <v>844</v>
      </c>
      <c r="D234" s="88" t="s">
        <v>845</v>
      </c>
      <c r="E234" s="88" t="s">
        <v>846</v>
      </c>
      <c r="F234" s="88" t="s">
        <v>302</v>
      </c>
      <c r="G234" s="89">
        <v>24</v>
      </c>
    </row>
    <row r="235" spans="1:7" ht="16.5" x14ac:dyDescent="0.35">
      <c r="A235" s="91" t="s">
        <v>847</v>
      </c>
      <c r="B235" s="92" t="s">
        <v>291</v>
      </c>
      <c r="C235" s="91" t="s">
        <v>848</v>
      </c>
      <c r="D235" s="91" t="s">
        <v>186</v>
      </c>
      <c r="E235" s="91" t="s">
        <v>849</v>
      </c>
      <c r="F235" s="91" t="s">
        <v>850</v>
      </c>
      <c r="G235" s="93">
        <v>0</v>
      </c>
    </row>
    <row r="236" spans="1:7" ht="16.5" x14ac:dyDescent="0.35">
      <c r="A236" s="91" t="s">
        <v>851</v>
      </c>
      <c r="B236" s="92" t="s">
        <v>291</v>
      </c>
      <c r="C236" s="91" t="s">
        <v>852</v>
      </c>
      <c r="D236" s="91" t="s">
        <v>186</v>
      </c>
      <c r="E236" s="91" t="s">
        <v>849</v>
      </c>
      <c r="F236" s="91" t="s">
        <v>850</v>
      </c>
      <c r="G236" s="93">
        <v>0</v>
      </c>
    </row>
    <row r="237" spans="1:7" ht="16.5" x14ac:dyDescent="0.35">
      <c r="A237" s="88" t="s">
        <v>853</v>
      </c>
      <c r="B237" s="88" t="s">
        <v>324</v>
      </c>
      <c r="C237" s="88" t="s">
        <v>854</v>
      </c>
      <c r="D237" s="88" t="s">
        <v>187</v>
      </c>
      <c r="E237" s="88" t="s">
        <v>855</v>
      </c>
      <c r="F237" s="88" t="s">
        <v>281</v>
      </c>
      <c r="G237" s="89">
        <v>91</v>
      </c>
    </row>
    <row r="238" spans="1:7" ht="16.5" x14ac:dyDescent="0.35">
      <c r="A238" s="88" t="s">
        <v>853</v>
      </c>
      <c r="B238" s="88" t="s">
        <v>324</v>
      </c>
      <c r="C238" s="88" t="s">
        <v>854</v>
      </c>
      <c r="D238" s="88" t="s">
        <v>187</v>
      </c>
      <c r="E238" s="88" t="s">
        <v>855</v>
      </c>
      <c r="F238" s="88" t="s">
        <v>281</v>
      </c>
      <c r="G238" s="89">
        <v>11.83</v>
      </c>
    </row>
    <row r="239" spans="1:7" ht="16.5" x14ac:dyDescent="0.35">
      <c r="A239" s="88" t="s">
        <v>853</v>
      </c>
      <c r="B239" s="88" t="s">
        <v>324</v>
      </c>
      <c r="C239" s="88" t="s">
        <v>854</v>
      </c>
      <c r="D239" s="88" t="s">
        <v>187</v>
      </c>
      <c r="E239" s="88" t="s">
        <v>855</v>
      </c>
      <c r="F239" s="88" t="s">
        <v>281</v>
      </c>
      <c r="G239" s="89">
        <v>1.84</v>
      </c>
    </row>
    <row r="240" spans="1:7" ht="16.5" x14ac:dyDescent="0.35">
      <c r="A240" s="88" t="s">
        <v>856</v>
      </c>
      <c r="B240" s="88" t="s">
        <v>264</v>
      </c>
      <c r="C240" s="88" t="s">
        <v>857</v>
      </c>
      <c r="D240" s="88" t="s">
        <v>187</v>
      </c>
      <c r="E240" s="88" t="s">
        <v>855</v>
      </c>
      <c r="F240" s="88" t="s">
        <v>267</v>
      </c>
      <c r="G240" s="89">
        <v>1.36</v>
      </c>
    </row>
    <row r="241" spans="1:7" ht="16.5" x14ac:dyDescent="0.35">
      <c r="A241" s="88" t="s">
        <v>454</v>
      </c>
      <c r="B241" s="88" t="s">
        <v>298</v>
      </c>
      <c r="C241" s="88" t="s">
        <v>455</v>
      </c>
      <c r="D241" s="88" t="s">
        <v>866</v>
      </c>
      <c r="E241" s="88" t="s">
        <v>867</v>
      </c>
      <c r="F241" s="88" t="s">
        <v>302</v>
      </c>
      <c r="G241" s="89">
        <v>17</v>
      </c>
    </row>
    <row r="242" spans="1:7" ht="16.5" x14ac:dyDescent="0.35">
      <c r="A242" s="88" t="s">
        <v>862</v>
      </c>
      <c r="B242" s="88" t="s">
        <v>324</v>
      </c>
      <c r="C242" s="88" t="s">
        <v>863</v>
      </c>
      <c r="D242" s="88" t="s">
        <v>188</v>
      </c>
      <c r="E242" s="88" t="s">
        <v>860</v>
      </c>
      <c r="F242" s="88" t="s">
        <v>281</v>
      </c>
      <c r="G242" s="89">
        <v>15.2</v>
      </c>
    </row>
    <row r="243" spans="1:7" ht="16.5" x14ac:dyDescent="0.35">
      <c r="A243" s="88" t="s">
        <v>862</v>
      </c>
      <c r="B243" s="88" t="s">
        <v>324</v>
      </c>
      <c r="C243" s="88" t="s">
        <v>863</v>
      </c>
      <c r="D243" s="88" t="s">
        <v>188</v>
      </c>
      <c r="E243" s="88" t="s">
        <v>860</v>
      </c>
      <c r="F243" s="88" t="s">
        <v>281</v>
      </c>
      <c r="G243" s="89">
        <v>11.2</v>
      </c>
    </row>
    <row r="244" spans="1:7" ht="16.5" x14ac:dyDescent="0.35">
      <c r="A244" s="88" t="s">
        <v>864</v>
      </c>
      <c r="B244" s="88" t="s">
        <v>252</v>
      </c>
      <c r="C244" s="88" t="s">
        <v>865</v>
      </c>
      <c r="D244" s="88" t="s">
        <v>188</v>
      </c>
      <c r="E244" s="88" t="s">
        <v>860</v>
      </c>
      <c r="F244" s="88" t="s">
        <v>453</v>
      </c>
      <c r="G244" s="89">
        <v>6</v>
      </c>
    </row>
    <row r="245" spans="1:7" ht="16.5" x14ac:dyDescent="0.35">
      <c r="A245" s="88" t="s">
        <v>858</v>
      </c>
      <c r="B245" s="88" t="s">
        <v>324</v>
      </c>
      <c r="C245" s="88" t="s">
        <v>859</v>
      </c>
      <c r="D245" s="88" t="s">
        <v>188</v>
      </c>
      <c r="E245" s="88" t="s">
        <v>860</v>
      </c>
      <c r="F245" s="88" t="s">
        <v>861</v>
      </c>
      <c r="G245" s="89">
        <v>2.5</v>
      </c>
    </row>
    <row r="246" spans="1:7" ht="16.5" x14ac:dyDescent="0.35">
      <c r="A246" s="88" t="s">
        <v>858</v>
      </c>
      <c r="B246" s="88" t="s">
        <v>324</v>
      </c>
      <c r="C246" s="88" t="s">
        <v>859</v>
      </c>
      <c r="D246" s="88" t="s">
        <v>188</v>
      </c>
      <c r="E246" s="88" t="s">
        <v>860</v>
      </c>
      <c r="F246" s="88" t="s">
        <v>861</v>
      </c>
      <c r="G246" s="89">
        <v>2.5</v>
      </c>
    </row>
    <row r="247" spans="1:7" ht="16.5" x14ac:dyDescent="0.35">
      <c r="A247" s="91" t="s">
        <v>868</v>
      </c>
      <c r="B247" s="92" t="s">
        <v>291</v>
      </c>
      <c r="C247" s="91" t="s">
        <v>869</v>
      </c>
      <c r="D247" s="91" t="s">
        <v>188</v>
      </c>
      <c r="E247" s="91" t="s">
        <v>860</v>
      </c>
      <c r="F247" s="91" t="s">
        <v>870</v>
      </c>
      <c r="G247" s="93">
        <v>0</v>
      </c>
    </row>
    <row r="248" spans="1:7" ht="16.5" x14ac:dyDescent="0.35">
      <c r="A248" s="91" t="s">
        <v>868</v>
      </c>
      <c r="B248" s="92" t="s">
        <v>291</v>
      </c>
      <c r="C248" s="91" t="s">
        <v>869</v>
      </c>
      <c r="D248" s="91" t="s">
        <v>188</v>
      </c>
      <c r="E248" s="91" t="s">
        <v>860</v>
      </c>
      <c r="F248" s="91" t="s">
        <v>870</v>
      </c>
      <c r="G248" s="93">
        <v>0</v>
      </c>
    </row>
    <row r="249" spans="1:7" ht="16.5" x14ac:dyDescent="0.35">
      <c r="A249" s="91" t="s">
        <v>868</v>
      </c>
      <c r="B249" s="92" t="s">
        <v>291</v>
      </c>
      <c r="C249" s="91" t="s">
        <v>869</v>
      </c>
      <c r="D249" s="91" t="s">
        <v>188</v>
      </c>
      <c r="E249" s="91" t="s">
        <v>860</v>
      </c>
      <c r="F249" s="91" t="s">
        <v>870</v>
      </c>
      <c r="G249" s="93">
        <v>27.494</v>
      </c>
    </row>
    <row r="250" spans="1:7" ht="16.5" x14ac:dyDescent="0.35">
      <c r="A250" s="91" t="s">
        <v>868</v>
      </c>
      <c r="B250" s="92" t="s">
        <v>291</v>
      </c>
      <c r="C250" s="91" t="s">
        <v>869</v>
      </c>
      <c r="D250" s="91" t="s">
        <v>188</v>
      </c>
      <c r="E250" s="91" t="s">
        <v>860</v>
      </c>
      <c r="F250" s="91" t="s">
        <v>870</v>
      </c>
      <c r="G250" s="93">
        <v>27.268000000000001</v>
      </c>
    </row>
    <row r="251" spans="1:7" ht="16.5" x14ac:dyDescent="0.35">
      <c r="A251" s="91" t="s">
        <v>871</v>
      </c>
      <c r="B251" s="92" t="s">
        <v>291</v>
      </c>
      <c r="C251" s="91" t="s">
        <v>872</v>
      </c>
      <c r="D251" s="91" t="s">
        <v>188</v>
      </c>
      <c r="E251" s="91" t="s">
        <v>860</v>
      </c>
      <c r="F251" s="91" t="s">
        <v>873</v>
      </c>
      <c r="G251" s="93">
        <v>0.51</v>
      </c>
    </row>
    <row r="252" spans="1:7" ht="16.5" x14ac:dyDescent="0.35">
      <c r="A252" s="88" t="s">
        <v>454</v>
      </c>
      <c r="B252" s="88" t="s">
        <v>298</v>
      </c>
      <c r="C252" s="88" t="s">
        <v>455</v>
      </c>
      <c r="D252" s="88"/>
      <c r="E252" s="88" t="s">
        <v>874</v>
      </c>
      <c r="F252" s="88" t="s">
        <v>302</v>
      </c>
      <c r="G252" s="89">
        <v>9</v>
      </c>
    </row>
    <row r="253" spans="1:7" ht="16.5" x14ac:dyDescent="0.35">
      <c r="A253" s="88" t="s">
        <v>876</v>
      </c>
      <c r="B253" s="88" t="s">
        <v>264</v>
      </c>
      <c r="C253" s="88" t="s">
        <v>877</v>
      </c>
      <c r="D253" s="88" t="s">
        <v>878</v>
      </c>
      <c r="E253" s="88" t="s">
        <v>879</v>
      </c>
      <c r="F253" s="88" t="s">
        <v>267</v>
      </c>
      <c r="G253" s="89">
        <v>1.71</v>
      </c>
    </row>
    <row r="254" spans="1:7" ht="16.5" x14ac:dyDescent="0.35">
      <c r="A254" s="88" t="s">
        <v>876</v>
      </c>
      <c r="B254" s="88" t="s">
        <v>264</v>
      </c>
      <c r="C254" s="88" t="s">
        <v>877</v>
      </c>
      <c r="D254" s="88" t="s">
        <v>878</v>
      </c>
      <c r="E254" s="88" t="s">
        <v>879</v>
      </c>
      <c r="F254" s="88" t="s">
        <v>267</v>
      </c>
      <c r="G254" s="89">
        <v>10.8</v>
      </c>
    </row>
    <row r="255" spans="1:7" ht="16.5" x14ac:dyDescent="0.35">
      <c r="A255" s="88" t="s">
        <v>273</v>
      </c>
      <c r="B255" s="88" t="s">
        <v>274</v>
      </c>
      <c r="C255" s="88" t="s">
        <v>275</v>
      </c>
      <c r="D255" s="88" t="s">
        <v>239</v>
      </c>
      <c r="E255" s="88" t="s">
        <v>875</v>
      </c>
      <c r="F255" s="88" t="s">
        <v>277</v>
      </c>
      <c r="G255" s="89">
        <v>10</v>
      </c>
    </row>
    <row r="256" spans="1:7" ht="16.5" x14ac:dyDescent="0.35">
      <c r="A256" s="91" t="s">
        <v>880</v>
      </c>
      <c r="B256" s="92" t="s">
        <v>291</v>
      </c>
      <c r="C256" s="91" t="s">
        <v>881</v>
      </c>
      <c r="D256" s="91" t="s">
        <v>191</v>
      </c>
      <c r="E256" s="91" t="s">
        <v>882</v>
      </c>
      <c r="F256" s="91" t="s">
        <v>883</v>
      </c>
      <c r="G256" s="93">
        <v>15</v>
      </c>
    </row>
    <row r="257" spans="1:7" ht="16.5" x14ac:dyDescent="0.35">
      <c r="A257" s="91" t="s">
        <v>591</v>
      </c>
      <c r="B257" s="92" t="s">
        <v>291</v>
      </c>
      <c r="C257" s="91" t="s">
        <v>592</v>
      </c>
      <c r="D257" s="91"/>
      <c r="E257" s="91" t="s">
        <v>882</v>
      </c>
      <c r="F257" s="91" t="s">
        <v>593</v>
      </c>
      <c r="G257" s="93">
        <v>3</v>
      </c>
    </row>
    <row r="258" spans="1:7" ht="16.5" x14ac:dyDescent="0.35">
      <c r="A258" s="91" t="s">
        <v>884</v>
      </c>
      <c r="B258" s="92" t="s">
        <v>291</v>
      </c>
      <c r="C258" s="91" t="s">
        <v>885</v>
      </c>
      <c r="D258" s="91" t="s">
        <v>193</v>
      </c>
      <c r="E258" s="91" t="s">
        <v>886</v>
      </c>
      <c r="F258" s="91" t="s">
        <v>887</v>
      </c>
      <c r="G258" s="93">
        <v>5.4</v>
      </c>
    </row>
    <row r="259" spans="1:7" ht="16.5" x14ac:dyDescent="0.35">
      <c r="A259" s="88" t="s">
        <v>889</v>
      </c>
      <c r="B259" s="88" t="s">
        <v>264</v>
      </c>
      <c r="C259" s="88" t="s">
        <v>890</v>
      </c>
      <c r="D259" s="88" t="s">
        <v>196</v>
      </c>
      <c r="E259" s="88" t="s">
        <v>891</v>
      </c>
      <c r="F259" s="88" t="s">
        <v>267</v>
      </c>
      <c r="G259" s="89">
        <v>1.3</v>
      </c>
    </row>
    <row r="260" spans="1:7" ht="16.5" x14ac:dyDescent="0.35">
      <c r="A260" s="88" t="s">
        <v>278</v>
      </c>
      <c r="B260" s="88" t="s">
        <v>279</v>
      </c>
      <c r="C260" s="88" t="s">
        <v>280</v>
      </c>
      <c r="D260" s="88" t="s">
        <v>209</v>
      </c>
      <c r="E260" s="88" t="s">
        <v>888</v>
      </c>
      <c r="F260" s="88" t="s">
        <v>281</v>
      </c>
      <c r="G260" s="89">
        <v>20</v>
      </c>
    </row>
    <row r="261" spans="1:7" ht="16.5" x14ac:dyDescent="0.35">
      <c r="A261" s="88" t="s">
        <v>273</v>
      </c>
      <c r="B261" s="88" t="s">
        <v>274</v>
      </c>
      <c r="C261" s="88" t="s">
        <v>275</v>
      </c>
      <c r="D261" s="88" t="s">
        <v>239</v>
      </c>
      <c r="E261" s="88" t="s">
        <v>888</v>
      </c>
      <c r="F261" s="88" t="s">
        <v>277</v>
      </c>
      <c r="G261" s="89">
        <v>10</v>
      </c>
    </row>
    <row r="262" spans="1:7" ht="16.5" x14ac:dyDescent="0.35">
      <c r="A262" s="91" t="s">
        <v>892</v>
      </c>
      <c r="B262" s="92" t="s">
        <v>291</v>
      </c>
      <c r="C262" s="91" t="s">
        <v>893</v>
      </c>
      <c r="D262" s="91" t="s">
        <v>198</v>
      </c>
      <c r="E262" s="91" t="s">
        <v>894</v>
      </c>
      <c r="F262" s="91" t="s">
        <v>895</v>
      </c>
      <c r="G262" s="93">
        <v>1.25</v>
      </c>
    </row>
    <row r="263" spans="1:7" ht="16.5" x14ac:dyDescent="0.35">
      <c r="A263" s="91" t="s">
        <v>896</v>
      </c>
      <c r="B263" s="92" t="s">
        <v>291</v>
      </c>
      <c r="C263" s="91" t="s">
        <v>897</v>
      </c>
      <c r="D263" s="91" t="s">
        <v>198</v>
      </c>
      <c r="E263" s="91" t="s">
        <v>894</v>
      </c>
      <c r="F263" s="91" t="s">
        <v>898</v>
      </c>
      <c r="G263" s="93">
        <v>0.95599999999999996</v>
      </c>
    </row>
    <row r="264" spans="1:7" ht="16.5" x14ac:dyDescent="0.35">
      <c r="A264" s="91" t="s">
        <v>475</v>
      </c>
      <c r="B264" s="92" t="s">
        <v>291</v>
      </c>
      <c r="C264" s="91" t="s">
        <v>476</v>
      </c>
      <c r="D264" s="91" t="s">
        <v>200</v>
      </c>
      <c r="E264" s="91" t="s">
        <v>901</v>
      </c>
      <c r="F264" s="91" t="s">
        <v>478</v>
      </c>
      <c r="G264" s="93">
        <v>1</v>
      </c>
    </row>
    <row r="265" spans="1:7" ht="16.5" x14ac:dyDescent="0.35">
      <c r="A265" s="91" t="s">
        <v>903</v>
      </c>
      <c r="B265" s="92" t="s">
        <v>291</v>
      </c>
      <c r="C265" s="91" t="s">
        <v>904</v>
      </c>
      <c r="D265" s="91" t="s">
        <v>200</v>
      </c>
      <c r="E265" s="91" t="s">
        <v>901</v>
      </c>
      <c r="F265" s="91" t="s">
        <v>905</v>
      </c>
      <c r="G265" s="93">
        <v>4</v>
      </c>
    </row>
    <row r="266" spans="1:7" ht="16.5" x14ac:dyDescent="0.35">
      <c r="A266" s="88" t="s">
        <v>899</v>
      </c>
      <c r="B266" s="88" t="s">
        <v>264</v>
      </c>
      <c r="C266" s="88" t="s">
        <v>900</v>
      </c>
      <c r="D266" s="88" t="s">
        <v>200</v>
      </c>
      <c r="E266" s="88" t="s">
        <v>901</v>
      </c>
      <c r="F266" s="88" t="s">
        <v>902</v>
      </c>
      <c r="G266" s="89">
        <v>2.44</v>
      </c>
    </row>
    <row r="267" spans="1:7" ht="16.5" x14ac:dyDescent="0.35">
      <c r="A267" s="88" t="s">
        <v>899</v>
      </c>
      <c r="B267" s="88" t="s">
        <v>264</v>
      </c>
      <c r="C267" s="88" t="s">
        <v>900</v>
      </c>
      <c r="D267" s="88" t="s">
        <v>200</v>
      </c>
      <c r="E267" s="88" t="s">
        <v>901</v>
      </c>
      <c r="F267" s="88" t="s">
        <v>902</v>
      </c>
      <c r="G267" s="89">
        <v>22.4</v>
      </c>
    </row>
    <row r="268" spans="1:7" ht="16.5" x14ac:dyDescent="0.35">
      <c r="A268" s="91" t="s">
        <v>906</v>
      </c>
      <c r="B268" s="92" t="s">
        <v>291</v>
      </c>
      <c r="C268" s="91" t="s">
        <v>907</v>
      </c>
      <c r="D268" s="91" t="s">
        <v>200</v>
      </c>
      <c r="E268" s="91" t="s">
        <v>901</v>
      </c>
      <c r="F268" s="91" t="s">
        <v>908</v>
      </c>
      <c r="G268" s="93">
        <v>2.8</v>
      </c>
    </row>
    <row r="269" spans="1:7" ht="16.5" x14ac:dyDescent="0.35">
      <c r="A269" s="91" t="s">
        <v>591</v>
      </c>
      <c r="B269" s="92" t="s">
        <v>291</v>
      </c>
      <c r="C269" s="91" t="s">
        <v>592</v>
      </c>
      <c r="D269" s="91" t="s">
        <v>200</v>
      </c>
      <c r="E269" s="91" t="s">
        <v>901</v>
      </c>
      <c r="F269" s="91" t="s">
        <v>593</v>
      </c>
      <c r="G269" s="93">
        <v>1</v>
      </c>
    </row>
    <row r="270" spans="1:7" ht="16.5" x14ac:dyDescent="0.35">
      <c r="A270" s="91" t="s">
        <v>909</v>
      </c>
      <c r="B270" s="92" t="s">
        <v>291</v>
      </c>
      <c r="C270" s="91" t="s">
        <v>910</v>
      </c>
      <c r="D270" s="91" t="s">
        <v>200</v>
      </c>
      <c r="E270" s="91" t="s">
        <v>901</v>
      </c>
      <c r="F270" s="91" t="s">
        <v>911</v>
      </c>
      <c r="G270" s="93">
        <v>0.38500000000000001</v>
      </c>
    </row>
    <row r="271" spans="1:7" ht="16.5" x14ac:dyDescent="0.35">
      <c r="A271" s="91" t="s">
        <v>916</v>
      </c>
      <c r="B271" s="92" t="s">
        <v>291</v>
      </c>
      <c r="C271" s="91" t="s">
        <v>917</v>
      </c>
      <c r="D271" s="91" t="s">
        <v>201</v>
      </c>
      <c r="E271" s="91" t="s">
        <v>914</v>
      </c>
      <c r="F271" s="91" t="s">
        <v>918</v>
      </c>
      <c r="G271" s="93">
        <v>3</v>
      </c>
    </row>
    <row r="272" spans="1:7" ht="16.5" x14ac:dyDescent="0.35">
      <c r="A272" s="88" t="s">
        <v>489</v>
      </c>
      <c r="B272" s="88" t="s">
        <v>252</v>
      </c>
      <c r="C272" s="88" t="s">
        <v>490</v>
      </c>
      <c r="D272" s="88" t="s">
        <v>201</v>
      </c>
      <c r="E272" s="88" t="s">
        <v>914</v>
      </c>
      <c r="F272" s="88" t="s">
        <v>254</v>
      </c>
      <c r="G272" s="89">
        <v>5</v>
      </c>
    </row>
    <row r="273" spans="1:7" ht="16.5" x14ac:dyDescent="0.35">
      <c r="A273" s="88" t="s">
        <v>912</v>
      </c>
      <c r="B273" s="88" t="s">
        <v>324</v>
      </c>
      <c r="C273" s="88" t="s">
        <v>913</v>
      </c>
      <c r="D273" s="88" t="s">
        <v>201</v>
      </c>
      <c r="E273" s="88" t="s">
        <v>914</v>
      </c>
      <c r="F273" s="88" t="s">
        <v>915</v>
      </c>
      <c r="G273" s="89">
        <v>19.5</v>
      </c>
    </row>
    <row r="274" spans="1:7" ht="16.5" x14ac:dyDescent="0.35">
      <c r="A274" s="88" t="s">
        <v>912</v>
      </c>
      <c r="B274" s="88" t="s">
        <v>324</v>
      </c>
      <c r="C274" s="88" t="s">
        <v>913</v>
      </c>
      <c r="D274" s="88" t="s">
        <v>201</v>
      </c>
      <c r="E274" s="88" t="s">
        <v>914</v>
      </c>
      <c r="F274" s="88" t="s">
        <v>915</v>
      </c>
      <c r="G274" s="89">
        <v>2.62</v>
      </c>
    </row>
    <row r="275" spans="1:7" ht="16.5" x14ac:dyDescent="0.35">
      <c r="A275" s="88" t="s">
        <v>919</v>
      </c>
      <c r="B275" s="88" t="s">
        <v>566</v>
      </c>
      <c r="C275" s="88" t="s">
        <v>920</v>
      </c>
      <c r="D275" s="88" t="s">
        <v>202</v>
      </c>
      <c r="E275" s="88" t="s">
        <v>921</v>
      </c>
      <c r="F275" s="88" t="s">
        <v>285</v>
      </c>
      <c r="G275" s="89">
        <v>8.57</v>
      </c>
    </row>
    <row r="276" spans="1:7" ht="16.5" x14ac:dyDescent="0.35">
      <c r="A276" s="88" t="s">
        <v>922</v>
      </c>
      <c r="B276" s="88" t="s">
        <v>264</v>
      </c>
      <c r="C276" s="88" t="s">
        <v>923</v>
      </c>
      <c r="D276" s="88" t="s">
        <v>203</v>
      </c>
      <c r="E276" s="88" t="s">
        <v>924</v>
      </c>
      <c r="F276" s="88" t="s">
        <v>285</v>
      </c>
      <c r="G276" s="89">
        <v>30</v>
      </c>
    </row>
    <row r="277" spans="1:7" ht="16.5" x14ac:dyDescent="0.35">
      <c r="A277" s="88" t="s">
        <v>922</v>
      </c>
      <c r="B277" s="88" t="s">
        <v>264</v>
      </c>
      <c r="C277" s="88" t="s">
        <v>923</v>
      </c>
      <c r="D277" s="88" t="s">
        <v>203</v>
      </c>
      <c r="E277" s="88" t="s">
        <v>924</v>
      </c>
      <c r="F277" s="88" t="s">
        <v>285</v>
      </c>
      <c r="G277" s="89">
        <v>3</v>
      </c>
    </row>
    <row r="278" spans="1:7" ht="16.5" x14ac:dyDescent="0.35">
      <c r="A278" s="91" t="s">
        <v>929</v>
      </c>
      <c r="B278" s="92" t="s">
        <v>291</v>
      </c>
      <c r="C278" s="91" t="s">
        <v>930</v>
      </c>
      <c r="D278" s="91" t="s">
        <v>204</v>
      </c>
      <c r="E278" s="91" t="s">
        <v>931</v>
      </c>
      <c r="F278" s="91" t="s">
        <v>932</v>
      </c>
      <c r="G278" s="93">
        <v>0</v>
      </c>
    </row>
    <row r="279" spans="1:7" ht="16.5" x14ac:dyDescent="0.35">
      <c r="A279" s="91" t="s">
        <v>933</v>
      </c>
      <c r="B279" s="92" t="s">
        <v>291</v>
      </c>
      <c r="C279" s="91" t="s">
        <v>934</v>
      </c>
      <c r="D279" s="91" t="s">
        <v>204</v>
      </c>
      <c r="E279" s="91" t="s">
        <v>931</v>
      </c>
      <c r="F279" s="91" t="s">
        <v>935</v>
      </c>
      <c r="G279" s="93">
        <v>0.5</v>
      </c>
    </row>
    <row r="280" spans="1:7" ht="16.5" x14ac:dyDescent="0.35">
      <c r="A280" s="91" t="s">
        <v>936</v>
      </c>
      <c r="B280" s="92" t="s">
        <v>291</v>
      </c>
      <c r="C280" s="91" t="s">
        <v>937</v>
      </c>
      <c r="D280" s="91" t="s">
        <v>204</v>
      </c>
      <c r="E280" s="91" t="s">
        <v>931</v>
      </c>
      <c r="F280" s="91" t="s">
        <v>938</v>
      </c>
      <c r="G280" s="93">
        <v>0</v>
      </c>
    </row>
    <row r="281" spans="1:7" ht="16.5" x14ac:dyDescent="0.35">
      <c r="A281" s="91" t="s">
        <v>939</v>
      </c>
      <c r="B281" s="92" t="s">
        <v>291</v>
      </c>
      <c r="C281" s="91" t="s">
        <v>940</v>
      </c>
      <c r="D281" s="91" t="s">
        <v>204</v>
      </c>
      <c r="E281" s="91" t="s">
        <v>931</v>
      </c>
      <c r="F281" s="91" t="s">
        <v>938</v>
      </c>
      <c r="G281" s="93">
        <v>0</v>
      </c>
    </row>
    <row r="282" spans="1:7" ht="16.5" x14ac:dyDescent="0.35">
      <c r="A282" s="91" t="s">
        <v>941</v>
      </c>
      <c r="B282" s="92" t="s">
        <v>291</v>
      </c>
      <c r="C282" s="91" t="s">
        <v>942</v>
      </c>
      <c r="D282" s="91" t="s">
        <v>204</v>
      </c>
      <c r="E282" s="91" t="s">
        <v>931</v>
      </c>
      <c r="F282" s="91" t="s">
        <v>943</v>
      </c>
      <c r="G282" s="93">
        <v>0</v>
      </c>
    </row>
    <row r="283" spans="1:7" ht="16.5" x14ac:dyDescent="0.35">
      <c r="A283" s="88" t="s">
        <v>925</v>
      </c>
      <c r="B283" s="88" t="s">
        <v>298</v>
      </c>
      <c r="C283" s="88" t="s">
        <v>926</v>
      </c>
      <c r="D283" s="88" t="s">
        <v>927</v>
      </c>
      <c r="E283" s="88" t="s">
        <v>928</v>
      </c>
      <c r="F283" s="88" t="s">
        <v>302</v>
      </c>
      <c r="G283" s="89">
        <v>0.8</v>
      </c>
    </row>
    <row r="284" spans="1:7" ht="16.5" x14ac:dyDescent="0.35">
      <c r="A284" s="91" t="s">
        <v>880</v>
      </c>
      <c r="B284" s="92" t="s">
        <v>291</v>
      </c>
      <c r="C284" s="91" t="s">
        <v>881</v>
      </c>
      <c r="D284" s="91" t="s">
        <v>205</v>
      </c>
      <c r="E284" s="91" t="s">
        <v>944</v>
      </c>
      <c r="F284" s="91" t="s">
        <v>883</v>
      </c>
      <c r="G284" s="93">
        <v>5</v>
      </c>
    </row>
    <row r="285" spans="1:7" ht="16.5" x14ac:dyDescent="0.35">
      <c r="A285" s="88" t="s">
        <v>945</v>
      </c>
      <c r="B285" s="88" t="s">
        <v>264</v>
      </c>
      <c r="C285" s="88" t="s">
        <v>946</v>
      </c>
      <c r="D285" s="88" t="s">
        <v>206</v>
      </c>
      <c r="E285" s="88" t="s">
        <v>947</v>
      </c>
      <c r="F285" s="88" t="s">
        <v>267</v>
      </c>
      <c r="G285" s="89">
        <v>1.32</v>
      </c>
    </row>
    <row r="286" spans="1:7" ht="16.5" x14ac:dyDescent="0.35">
      <c r="A286" s="88" t="s">
        <v>736</v>
      </c>
      <c r="B286" s="88" t="s">
        <v>252</v>
      </c>
      <c r="C286" s="88" t="s">
        <v>737</v>
      </c>
      <c r="D286" s="88" t="s">
        <v>150</v>
      </c>
      <c r="E286" s="88" t="s">
        <v>948</v>
      </c>
      <c r="F286" s="88" t="s">
        <v>738</v>
      </c>
      <c r="G286" s="89">
        <v>8</v>
      </c>
    </row>
    <row r="287" spans="1:7" ht="16.5" x14ac:dyDescent="0.35">
      <c r="A287" s="88" t="s">
        <v>949</v>
      </c>
      <c r="B287" s="88" t="s">
        <v>264</v>
      </c>
      <c r="C287" s="88" t="s">
        <v>950</v>
      </c>
      <c r="D287" s="88" t="s">
        <v>951</v>
      </c>
      <c r="E287" s="88" t="s">
        <v>952</v>
      </c>
      <c r="F287" s="88" t="s">
        <v>267</v>
      </c>
      <c r="G287" s="89">
        <v>1.54</v>
      </c>
    </row>
    <row r="288" spans="1:7" ht="16.5" x14ac:dyDescent="0.35">
      <c r="A288" s="88" t="s">
        <v>953</v>
      </c>
      <c r="B288" s="88" t="s">
        <v>264</v>
      </c>
      <c r="C288" s="88" t="s">
        <v>954</v>
      </c>
      <c r="D288" s="88" t="s">
        <v>207</v>
      </c>
      <c r="E288" s="88" t="s">
        <v>955</v>
      </c>
      <c r="F288" s="88" t="s">
        <v>267</v>
      </c>
      <c r="G288" s="89">
        <v>1.7</v>
      </c>
    </row>
    <row r="289" spans="1:7" ht="16.5" x14ac:dyDescent="0.35">
      <c r="A289" s="91" t="s">
        <v>957</v>
      </c>
      <c r="B289" s="92" t="s">
        <v>291</v>
      </c>
      <c r="C289" s="91" t="s">
        <v>958</v>
      </c>
      <c r="D289" s="91" t="s">
        <v>208</v>
      </c>
      <c r="E289" s="91" t="s">
        <v>959</v>
      </c>
      <c r="F289" s="91" t="s">
        <v>960</v>
      </c>
      <c r="G289" s="93">
        <v>2</v>
      </c>
    </row>
    <row r="290" spans="1:7" ht="16.5" x14ac:dyDescent="0.35">
      <c r="A290" s="91" t="s">
        <v>957</v>
      </c>
      <c r="B290" s="92" t="s">
        <v>291</v>
      </c>
      <c r="C290" s="91" t="s">
        <v>958</v>
      </c>
      <c r="D290" s="91" t="s">
        <v>208</v>
      </c>
      <c r="E290" s="91" t="s">
        <v>959</v>
      </c>
      <c r="F290" s="91" t="s">
        <v>960</v>
      </c>
      <c r="G290" s="93">
        <v>2.6</v>
      </c>
    </row>
    <row r="291" spans="1:7" ht="16.5" x14ac:dyDescent="0.35">
      <c r="A291" s="91" t="s">
        <v>957</v>
      </c>
      <c r="B291" s="92" t="s">
        <v>291</v>
      </c>
      <c r="C291" s="91" t="s">
        <v>958</v>
      </c>
      <c r="D291" s="91" t="s">
        <v>208</v>
      </c>
      <c r="E291" s="91" t="s">
        <v>959</v>
      </c>
      <c r="F291" s="91" t="s">
        <v>960</v>
      </c>
      <c r="G291" s="93">
        <v>2.4</v>
      </c>
    </row>
    <row r="292" spans="1:7" ht="16.5" x14ac:dyDescent="0.35">
      <c r="A292" s="91" t="s">
        <v>591</v>
      </c>
      <c r="B292" s="92" t="s">
        <v>291</v>
      </c>
      <c r="C292" s="91" t="s">
        <v>592</v>
      </c>
      <c r="D292" s="91" t="s">
        <v>208</v>
      </c>
      <c r="E292" s="91" t="s">
        <v>956</v>
      </c>
      <c r="F292" s="91" t="s">
        <v>593</v>
      </c>
      <c r="G292" s="93">
        <v>3</v>
      </c>
    </row>
    <row r="293" spans="1:7" ht="16.5" x14ac:dyDescent="0.35">
      <c r="A293" s="88" t="s">
        <v>278</v>
      </c>
      <c r="B293" s="88" t="s">
        <v>279</v>
      </c>
      <c r="C293" s="88" t="s">
        <v>280</v>
      </c>
      <c r="D293" s="88" t="s">
        <v>209</v>
      </c>
      <c r="E293" s="88" t="s">
        <v>961</v>
      </c>
      <c r="F293" s="88" t="s">
        <v>281</v>
      </c>
      <c r="G293" s="89">
        <v>129.63</v>
      </c>
    </row>
    <row r="294" spans="1:7" ht="16.5" x14ac:dyDescent="0.35">
      <c r="A294" s="88" t="s">
        <v>273</v>
      </c>
      <c r="B294" s="88" t="s">
        <v>274</v>
      </c>
      <c r="C294" s="88" t="s">
        <v>275</v>
      </c>
      <c r="D294" s="88" t="s">
        <v>239</v>
      </c>
      <c r="E294" s="88" t="s">
        <v>962</v>
      </c>
      <c r="F294" s="88" t="s">
        <v>277</v>
      </c>
      <c r="G294" s="89">
        <v>10</v>
      </c>
    </row>
    <row r="295" spans="1:7" ht="16.5" x14ac:dyDescent="0.35">
      <c r="A295" s="88" t="s">
        <v>273</v>
      </c>
      <c r="B295" s="88" t="s">
        <v>274</v>
      </c>
      <c r="C295" s="88" t="s">
        <v>275</v>
      </c>
      <c r="D295" s="88" t="s">
        <v>239</v>
      </c>
      <c r="E295" s="88" t="s">
        <v>963</v>
      </c>
      <c r="F295" s="88" t="s">
        <v>277</v>
      </c>
      <c r="G295" s="89">
        <v>20</v>
      </c>
    </row>
    <row r="296" spans="1:7" ht="16.5" x14ac:dyDescent="0.35">
      <c r="A296" s="88" t="s">
        <v>964</v>
      </c>
      <c r="B296" s="88" t="s">
        <v>256</v>
      </c>
      <c r="C296" s="88" t="s">
        <v>965</v>
      </c>
      <c r="D296" s="88" t="s">
        <v>966</v>
      </c>
      <c r="E296" s="88" t="s">
        <v>967</v>
      </c>
      <c r="F296" s="88" t="s">
        <v>968</v>
      </c>
      <c r="G296" s="89">
        <v>1</v>
      </c>
    </row>
    <row r="297" spans="1:7" ht="16.5" x14ac:dyDescent="0.35">
      <c r="A297" s="88" t="s">
        <v>969</v>
      </c>
      <c r="B297" s="88" t="s">
        <v>324</v>
      </c>
      <c r="C297" s="88" t="s">
        <v>970</v>
      </c>
      <c r="D297" s="88" t="s">
        <v>215</v>
      </c>
      <c r="E297" s="88" t="s">
        <v>971</v>
      </c>
      <c r="F297" s="88" t="s">
        <v>281</v>
      </c>
      <c r="G297" s="89">
        <v>40.51</v>
      </c>
    </row>
    <row r="298" spans="1:7" ht="16.5" x14ac:dyDescent="0.35">
      <c r="A298" s="88" t="s">
        <v>969</v>
      </c>
      <c r="B298" s="88" t="s">
        <v>324</v>
      </c>
      <c r="C298" s="88" t="s">
        <v>970</v>
      </c>
      <c r="D298" s="88" t="s">
        <v>215</v>
      </c>
      <c r="E298" s="88" t="s">
        <v>971</v>
      </c>
      <c r="F298" s="88" t="s">
        <v>281</v>
      </c>
      <c r="G298" s="89">
        <v>60.38</v>
      </c>
    </row>
    <row r="299" spans="1:7" ht="16.5" x14ac:dyDescent="0.35">
      <c r="A299" s="88" t="s">
        <v>972</v>
      </c>
      <c r="B299" s="88" t="s">
        <v>324</v>
      </c>
      <c r="C299" s="88" t="s">
        <v>973</v>
      </c>
      <c r="D299" s="88" t="s">
        <v>216</v>
      </c>
      <c r="E299" s="88" t="s">
        <v>974</v>
      </c>
      <c r="F299" s="88" t="s">
        <v>281</v>
      </c>
      <c r="G299" s="89">
        <v>28.34</v>
      </c>
    </row>
    <row r="300" spans="1:7" ht="16.5" x14ac:dyDescent="0.35">
      <c r="A300" s="88" t="s">
        <v>972</v>
      </c>
      <c r="B300" s="88" t="s">
        <v>324</v>
      </c>
      <c r="C300" s="88" t="s">
        <v>973</v>
      </c>
      <c r="D300" s="88" t="s">
        <v>216</v>
      </c>
      <c r="E300" s="88" t="s">
        <v>974</v>
      </c>
      <c r="F300" s="88" t="s">
        <v>281</v>
      </c>
      <c r="G300" s="89">
        <v>28.33</v>
      </c>
    </row>
    <row r="301" spans="1:7" ht="16.5" x14ac:dyDescent="0.35">
      <c r="A301" s="88" t="s">
        <v>978</v>
      </c>
      <c r="B301" s="88" t="s">
        <v>264</v>
      </c>
      <c r="C301" s="88" t="s">
        <v>979</v>
      </c>
      <c r="D301" s="88" t="s">
        <v>218</v>
      </c>
      <c r="E301" s="88" t="s">
        <v>977</v>
      </c>
      <c r="F301" s="88" t="s">
        <v>285</v>
      </c>
      <c r="G301" s="89">
        <v>3.15</v>
      </c>
    </row>
    <row r="302" spans="1:7" ht="16.5" x14ac:dyDescent="0.35">
      <c r="A302" s="88" t="s">
        <v>978</v>
      </c>
      <c r="B302" s="88" t="s">
        <v>264</v>
      </c>
      <c r="C302" s="88" t="s">
        <v>979</v>
      </c>
      <c r="D302" s="88" t="s">
        <v>218</v>
      </c>
      <c r="E302" s="88" t="s">
        <v>977</v>
      </c>
      <c r="F302" s="88" t="s">
        <v>285</v>
      </c>
      <c r="G302" s="89">
        <v>18.899999999999999</v>
      </c>
    </row>
    <row r="303" spans="1:7" ht="16.5" x14ac:dyDescent="0.35">
      <c r="A303" s="88" t="s">
        <v>980</v>
      </c>
      <c r="B303" s="88" t="s">
        <v>314</v>
      </c>
      <c r="C303" s="88" t="s">
        <v>981</v>
      </c>
      <c r="D303" s="88" t="s">
        <v>218</v>
      </c>
      <c r="E303" s="88" t="s">
        <v>977</v>
      </c>
      <c r="F303" s="88" t="s">
        <v>714</v>
      </c>
      <c r="G303" s="89">
        <v>12</v>
      </c>
    </row>
    <row r="304" spans="1:7" ht="16.5" x14ac:dyDescent="0.35">
      <c r="A304" s="88" t="s">
        <v>975</v>
      </c>
      <c r="B304" s="88" t="s">
        <v>279</v>
      </c>
      <c r="C304" s="88" t="s">
        <v>976</v>
      </c>
      <c r="D304" s="88" t="s">
        <v>218</v>
      </c>
      <c r="E304" s="88" t="s">
        <v>977</v>
      </c>
      <c r="F304" s="88" t="s">
        <v>281</v>
      </c>
      <c r="G304" s="89">
        <v>0</v>
      </c>
    </row>
    <row r="305" spans="1:7" ht="16.5" x14ac:dyDescent="0.35">
      <c r="A305" s="88" t="s">
        <v>992</v>
      </c>
      <c r="B305" s="88" t="s">
        <v>437</v>
      </c>
      <c r="C305" s="88" t="s">
        <v>993</v>
      </c>
      <c r="D305" s="88" t="s">
        <v>994</v>
      </c>
      <c r="E305" s="88" t="s">
        <v>995</v>
      </c>
      <c r="F305" s="88" t="s">
        <v>302</v>
      </c>
      <c r="G305" s="89">
        <v>50</v>
      </c>
    </row>
    <row r="306" spans="1:7" ht="16.5" x14ac:dyDescent="0.35">
      <c r="A306" s="88" t="s">
        <v>988</v>
      </c>
      <c r="B306" s="88" t="s">
        <v>298</v>
      </c>
      <c r="C306" s="88" t="s">
        <v>989</v>
      </c>
      <c r="D306" s="88" t="s">
        <v>990</v>
      </c>
      <c r="E306" s="88" t="s">
        <v>991</v>
      </c>
      <c r="F306" s="88" t="s">
        <v>302</v>
      </c>
      <c r="G306" s="89">
        <v>10.948484000000001</v>
      </c>
    </row>
    <row r="307" spans="1:7" ht="16.5" x14ac:dyDescent="0.35">
      <c r="A307" s="88" t="s">
        <v>986</v>
      </c>
      <c r="B307" s="88" t="s">
        <v>264</v>
      </c>
      <c r="C307" s="88" t="s">
        <v>987</v>
      </c>
      <c r="D307" s="88" t="s">
        <v>984</v>
      </c>
      <c r="E307" s="88" t="s">
        <v>985</v>
      </c>
      <c r="F307" s="88" t="s">
        <v>285</v>
      </c>
      <c r="G307" s="89">
        <v>2.6</v>
      </c>
    </row>
    <row r="308" spans="1:7" ht="16.5" x14ac:dyDescent="0.35">
      <c r="A308" s="91" t="s">
        <v>996</v>
      </c>
      <c r="B308" s="92" t="s">
        <v>291</v>
      </c>
      <c r="C308" s="91" t="s">
        <v>997</v>
      </c>
      <c r="D308" s="91" t="s">
        <v>984</v>
      </c>
      <c r="E308" s="91" t="s">
        <v>985</v>
      </c>
      <c r="F308" s="91" t="s">
        <v>998</v>
      </c>
      <c r="G308" s="93">
        <v>10.00207</v>
      </c>
    </row>
    <row r="309" spans="1:7" ht="16.5" x14ac:dyDescent="0.35">
      <c r="A309" s="88" t="s">
        <v>982</v>
      </c>
      <c r="B309" s="88" t="s">
        <v>279</v>
      </c>
      <c r="C309" s="88" t="s">
        <v>983</v>
      </c>
      <c r="D309" s="88" t="s">
        <v>984</v>
      </c>
      <c r="E309" s="88" t="s">
        <v>985</v>
      </c>
      <c r="F309" s="88" t="s">
        <v>281</v>
      </c>
      <c r="G309" s="89">
        <v>16</v>
      </c>
    </row>
    <row r="310" spans="1:7" ht="16.5" x14ac:dyDescent="0.35">
      <c r="A310" s="91" t="s">
        <v>999</v>
      </c>
      <c r="B310" s="92" t="s">
        <v>291</v>
      </c>
      <c r="C310" s="91" t="s">
        <v>1000</v>
      </c>
      <c r="D310" s="91" t="s">
        <v>220</v>
      </c>
      <c r="E310" s="91" t="s">
        <v>1001</v>
      </c>
      <c r="F310" s="91" t="s">
        <v>1002</v>
      </c>
      <c r="G310" s="93">
        <v>1</v>
      </c>
    </row>
    <row r="311" spans="1:7" ht="16.5" x14ac:dyDescent="0.35">
      <c r="A311" s="88" t="s">
        <v>273</v>
      </c>
      <c r="B311" s="88" t="s">
        <v>274</v>
      </c>
      <c r="C311" s="88" t="s">
        <v>275</v>
      </c>
      <c r="D311" s="88" t="s">
        <v>239</v>
      </c>
      <c r="E311" s="88" t="s">
        <v>1003</v>
      </c>
      <c r="F311" s="88" t="s">
        <v>277</v>
      </c>
      <c r="G311" s="89">
        <v>20</v>
      </c>
    </row>
    <row r="312" spans="1:7" ht="16.5" x14ac:dyDescent="0.35">
      <c r="A312" s="91" t="s">
        <v>1009</v>
      </c>
      <c r="B312" s="92" t="s">
        <v>291</v>
      </c>
      <c r="C312" s="91" t="s">
        <v>1010</v>
      </c>
      <c r="D312" s="91" t="s">
        <v>222</v>
      </c>
      <c r="E312" s="91" t="s">
        <v>1006</v>
      </c>
      <c r="F312" s="91" t="s">
        <v>1011</v>
      </c>
      <c r="G312" s="93">
        <v>10</v>
      </c>
    </row>
    <row r="313" spans="1:7" ht="16.5" x14ac:dyDescent="0.35">
      <c r="A313" s="88" t="s">
        <v>1004</v>
      </c>
      <c r="B313" s="88" t="s">
        <v>264</v>
      </c>
      <c r="C313" s="88" t="s">
        <v>1005</v>
      </c>
      <c r="D313" s="88" t="s">
        <v>222</v>
      </c>
      <c r="E313" s="88" t="s">
        <v>1006</v>
      </c>
      <c r="F313" s="88" t="s">
        <v>285</v>
      </c>
      <c r="G313" s="89">
        <v>2.6</v>
      </c>
    </row>
    <row r="314" spans="1:7" ht="16.5" x14ac:dyDescent="0.35">
      <c r="A314" s="88" t="s">
        <v>1007</v>
      </c>
      <c r="B314" s="88" t="s">
        <v>264</v>
      </c>
      <c r="C314" s="88" t="s">
        <v>1008</v>
      </c>
      <c r="D314" s="88" t="s">
        <v>222</v>
      </c>
      <c r="E314" s="88" t="s">
        <v>1006</v>
      </c>
      <c r="F314" s="88" t="s">
        <v>285</v>
      </c>
      <c r="G314" s="89">
        <v>3.15</v>
      </c>
    </row>
    <row r="315" spans="1:7" ht="16.5" x14ac:dyDescent="0.35">
      <c r="A315" s="88" t="s">
        <v>1007</v>
      </c>
      <c r="B315" s="88" t="s">
        <v>264</v>
      </c>
      <c r="C315" s="88" t="s">
        <v>1008</v>
      </c>
      <c r="D315" s="88" t="s">
        <v>222</v>
      </c>
      <c r="E315" s="88" t="s">
        <v>1006</v>
      </c>
      <c r="F315" s="88" t="s">
        <v>285</v>
      </c>
      <c r="G315" s="89">
        <v>18.899999999999999</v>
      </c>
    </row>
    <row r="316" spans="1:7" ht="16.5" x14ac:dyDescent="0.35">
      <c r="A316" s="88" t="s">
        <v>1012</v>
      </c>
      <c r="B316" s="88" t="s">
        <v>264</v>
      </c>
      <c r="C316" s="88" t="s">
        <v>1013</v>
      </c>
      <c r="D316" s="88" t="s">
        <v>223</v>
      </c>
      <c r="E316" s="88" t="s">
        <v>1014</v>
      </c>
      <c r="F316" s="88" t="s">
        <v>285</v>
      </c>
      <c r="G316" s="89">
        <v>29.5</v>
      </c>
    </row>
    <row r="317" spans="1:7" ht="16.5" x14ac:dyDescent="0.35">
      <c r="A317" s="88" t="s">
        <v>1012</v>
      </c>
      <c r="B317" s="88" t="s">
        <v>264</v>
      </c>
      <c r="C317" s="88" t="s">
        <v>1013</v>
      </c>
      <c r="D317" s="88" t="s">
        <v>223</v>
      </c>
      <c r="E317" s="88" t="s">
        <v>1014</v>
      </c>
      <c r="F317" s="88" t="s">
        <v>285</v>
      </c>
      <c r="G317" s="89">
        <v>2.95</v>
      </c>
    </row>
    <row r="318" spans="1:7" ht="16.5" x14ac:dyDescent="0.35">
      <c r="A318" s="91" t="s">
        <v>1015</v>
      </c>
      <c r="B318" s="92" t="s">
        <v>291</v>
      </c>
      <c r="C318" s="91" t="s">
        <v>1016</v>
      </c>
      <c r="D318" s="91" t="s">
        <v>224</v>
      </c>
      <c r="E318" s="91" t="s">
        <v>1017</v>
      </c>
      <c r="F318" s="91" t="s">
        <v>1018</v>
      </c>
      <c r="G318" s="93">
        <v>2</v>
      </c>
    </row>
    <row r="319" spans="1:7" ht="16.5" x14ac:dyDescent="0.35">
      <c r="A319" s="88" t="s">
        <v>454</v>
      </c>
      <c r="B319" s="88" t="s">
        <v>298</v>
      </c>
      <c r="C319" s="88" t="s">
        <v>455</v>
      </c>
      <c r="D319" s="88"/>
      <c r="E319" s="88" t="s">
        <v>1023</v>
      </c>
      <c r="F319" s="88" t="s">
        <v>302</v>
      </c>
      <c r="G319" s="89">
        <v>18</v>
      </c>
    </row>
    <row r="320" spans="1:7" ht="16.5" x14ac:dyDescent="0.35">
      <c r="A320" s="88" t="s">
        <v>1020</v>
      </c>
      <c r="B320" s="88" t="s">
        <v>298</v>
      </c>
      <c r="C320" s="88" t="s">
        <v>1021</v>
      </c>
      <c r="D320" s="88" t="s">
        <v>1022</v>
      </c>
      <c r="E320" s="88" t="s">
        <v>1023</v>
      </c>
      <c r="F320" s="88" t="s">
        <v>302</v>
      </c>
      <c r="G320" s="89">
        <v>15</v>
      </c>
    </row>
    <row r="321" spans="1:7" ht="16.5" x14ac:dyDescent="0.35">
      <c r="A321" s="88" t="s">
        <v>451</v>
      </c>
      <c r="B321" s="88" t="s">
        <v>252</v>
      </c>
      <c r="C321" s="88" t="s">
        <v>452</v>
      </c>
      <c r="D321" s="88" t="s">
        <v>225</v>
      </c>
      <c r="E321" s="88" t="s">
        <v>1019</v>
      </c>
      <c r="F321" s="88" t="s">
        <v>453</v>
      </c>
      <c r="G321" s="89">
        <v>18</v>
      </c>
    </row>
    <row r="322" spans="1:7" ht="16.5" x14ac:dyDescent="0.35">
      <c r="A322" s="88" t="s">
        <v>448</v>
      </c>
      <c r="B322" s="88" t="s">
        <v>252</v>
      </c>
      <c r="C322" s="88" t="s">
        <v>449</v>
      </c>
      <c r="D322" s="88" t="s">
        <v>225</v>
      </c>
      <c r="E322" s="88" t="s">
        <v>1019</v>
      </c>
      <c r="F322" s="88" t="s">
        <v>289</v>
      </c>
      <c r="G322" s="89">
        <v>4</v>
      </c>
    </row>
    <row r="323" spans="1:7" ht="16.5" x14ac:dyDescent="0.35">
      <c r="A323" s="88" t="s">
        <v>328</v>
      </c>
      <c r="B323" s="88" t="s">
        <v>264</v>
      </c>
      <c r="C323" s="88" t="s">
        <v>329</v>
      </c>
      <c r="D323" s="88"/>
      <c r="E323" s="88" t="s">
        <v>1024</v>
      </c>
      <c r="F323" s="88" t="s">
        <v>285</v>
      </c>
      <c r="G323" s="89">
        <v>8</v>
      </c>
    </row>
    <row r="324" spans="1:7" ht="16.5" x14ac:dyDescent="0.35">
      <c r="A324" s="88" t="s">
        <v>1025</v>
      </c>
      <c r="B324" s="88" t="s">
        <v>279</v>
      </c>
      <c r="C324" s="88" t="s">
        <v>1026</v>
      </c>
      <c r="D324" s="88" t="s">
        <v>227</v>
      </c>
      <c r="E324" s="88" t="s">
        <v>1027</v>
      </c>
      <c r="F324" s="88" t="s">
        <v>281</v>
      </c>
      <c r="G324" s="89">
        <v>159</v>
      </c>
    </row>
    <row r="325" spans="1:7" ht="16.5" x14ac:dyDescent="0.35">
      <c r="A325" s="88" t="s">
        <v>1025</v>
      </c>
      <c r="B325" s="88" t="s">
        <v>279</v>
      </c>
      <c r="C325" s="88" t="s">
        <v>1026</v>
      </c>
      <c r="D325" s="88" t="s">
        <v>227</v>
      </c>
      <c r="E325" s="88" t="s">
        <v>1027</v>
      </c>
      <c r="F325" s="88" t="s">
        <v>281</v>
      </c>
      <c r="G325" s="89">
        <v>9</v>
      </c>
    </row>
    <row r="326" spans="1:7" ht="16.5" x14ac:dyDescent="0.35">
      <c r="A326" s="88" t="s">
        <v>1028</v>
      </c>
      <c r="B326" s="88" t="s">
        <v>319</v>
      </c>
      <c r="C326" s="88" t="s">
        <v>1029</v>
      </c>
      <c r="D326" s="88" t="s">
        <v>1030</v>
      </c>
      <c r="E326" s="88" t="s">
        <v>1031</v>
      </c>
      <c r="F326" s="88" t="s">
        <v>302</v>
      </c>
      <c r="G326" s="89">
        <v>33.6</v>
      </c>
    </row>
    <row r="327" spans="1:7" ht="16.5" x14ac:dyDescent="0.35">
      <c r="A327" s="88" t="s">
        <v>1032</v>
      </c>
      <c r="B327" s="88" t="s">
        <v>314</v>
      </c>
      <c r="C327" s="88" t="s">
        <v>1033</v>
      </c>
      <c r="D327" s="88" t="s">
        <v>232</v>
      </c>
      <c r="E327" s="88" t="s">
        <v>1034</v>
      </c>
      <c r="F327" s="88" t="s">
        <v>1035</v>
      </c>
      <c r="G327" s="89">
        <v>30</v>
      </c>
    </row>
    <row r="328" spans="1:7" ht="16.5" x14ac:dyDescent="0.35">
      <c r="A328" s="91" t="s">
        <v>1036</v>
      </c>
      <c r="B328" s="92" t="s">
        <v>291</v>
      </c>
      <c r="C328" s="91" t="s">
        <v>1037</v>
      </c>
      <c r="D328" s="91" t="s">
        <v>233</v>
      </c>
      <c r="E328" s="91" t="s">
        <v>1038</v>
      </c>
      <c r="F328" s="91" t="s">
        <v>1039</v>
      </c>
      <c r="G328" s="93">
        <v>1</v>
      </c>
    </row>
    <row r="329" spans="1:7" ht="16.5" x14ac:dyDescent="0.35">
      <c r="A329" s="91" t="s">
        <v>1040</v>
      </c>
      <c r="B329" s="92" t="s">
        <v>291</v>
      </c>
      <c r="C329" s="91" t="s">
        <v>1041</v>
      </c>
      <c r="D329" s="91" t="s">
        <v>233</v>
      </c>
      <c r="E329" s="91" t="s">
        <v>1038</v>
      </c>
      <c r="F329" s="91" t="s">
        <v>1039</v>
      </c>
      <c r="G329" s="93">
        <v>1</v>
      </c>
    </row>
    <row r="330" spans="1:7" ht="16.5" x14ac:dyDescent="0.35">
      <c r="A330" s="91" t="s">
        <v>1042</v>
      </c>
      <c r="B330" s="92" t="s">
        <v>291</v>
      </c>
      <c r="C330" s="91" t="s">
        <v>1043</v>
      </c>
      <c r="D330" s="91" t="s">
        <v>233</v>
      </c>
      <c r="E330" s="91" t="s">
        <v>1038</v>
      </c>
      <c r="F330" s="91" t="s">
        <v>538</v>
      </c>
      <c r="G330" s="93">
        <v>2</v>
      </c>
    </row>
    <row r="331" spans="1:7" ht="16.5" x14ac:dyDescent="0.35">
      <c r="A331" s="91" t="s">
        <v>1044</v>
      </c>
      <c r="B331" s="92" t="s">
        <v>291</v>
      </c>
      <c r="C331" s="91" t="s">
        <v>1045</v>
      </c>
      <c r="D331" s="91" t="s">
        <v>233</v>
      </c>
      <c r="E331" s="91" t="s">
        <v>1038</v>
      </c>
      <c r="F331" s="91" t="s">
        <v>1039</v>
      </c>
      <c r="G331" s="93">
        <v>1</v>
      </c>
    </row>
    <row r="332" spans="1:7" ht="16.5" x14ac:dyDescent="0.35">
      <c r="A332" s="91" t="s">
        <v>1046</v>
      </c>
      <c r="B332" s="92" t="s">
        <v>291</v>
      </c>
      <c r="C332" s="91" t="s">
        <v>1047</v>
      </c>
      <c r="D332" s="91" t="s">
        <v>235</v>
      </c>
      <c r="E332" s="91" t="s">
        <v>1048</v>
      </c>
      <c r="F332" s="91" t="s">
        <v>835</v>
      </c>
      <c r="G332" s="93">
        <v>5</v>
      </c>
    </row>
    <row r="333" spans="1:7" ht="16.5" x14ac:dyDescent="0.35">
      <c r="A333" s="88" t="s">
        <v>1056</v>
      </c>
      <c r="B333" s="88" t="s">
        <v>319</v>
      </c>
      <c r="C333" s="88" t="s">
        <v>1057</v>
      </c>
      <c r="D333" s="88" t="s">
        <v>1055</v>
      </c>
      <c r="E333" s="88" t="s">
        <v>1049</v>
      </c>
      <c r="F333" s="88" t="s">
        <v>302</v>
      </c>
      <c r="G333" s="89">
        <v>6.23</v>
      </c>
    </row>
    <row r="334" spans="1:7" ht="16.5" x14ac:dyDescent="0.35">
      <c r="A334" s="88" t="s">
        <v>1053</v>
      </c>
      <c r="B334" s="88" t="s">
        <v>298</v>
      </c>
      <c r="C334" s="88" t="s">
        <v>1054</v>
      </c>
      <c r="D334" s="88" t="s">
        <v>1055</v>
      </c>
      <c r="E334" s="88" t="s">
        <v>1049</v>
      </c>
      <c r="F334" s="88" t="s">
        <v>302</v>
      </c>
      <c r="G334" s="89">
        <v>15.97</v>
      </c>
    </row>
    <row r="335" spans="1:7" ht="16.5" x14ac:dyDescent="0.35">
      <c r="A335" s="88" t="s">
        <v>1050</v>
      </c>
      <c r="B335" s="88" t="s">
        <v>264</v>
      </c>
      <c r="C335" s="88" t="s">
        <v>1051</v>
      </c>
      <c r="D335" s="88" t="s">
        <v>236</v>
      </c>
      <c r="E335" s="88" t="s">
        <v>1052</v>
      </c>
      <c r="F335" s="88" t="s">
        <v>267</v>
      </c>
      <c r="G335" s="89">
        <v>1.61</v>
      </c>
    </row>
    <row r="336" spans="1:7" ht="16.5" x14ac:dyDescent="0.35">
      <c r="A336" s="88" t="s">
        <v>273</v>
      </c>
      <c r="B336" s="88" t="s">
        <v>274</v>
      </c>
      <c r="C336" s="88" t="s">
        <v>275</v>
      </c>
      <c r="D336" s="88" t="s">
        <v>239</v>
      </c>
      <c r="E336" s="88" t="s">
        <v>1049</v>
      </c>
      <c r="F336" s="88" t="s">
        <v>277</v>
      </c>
      <c r="G336" s="89">
        <v>10</v>
      </c>
    </row>
    <row r="337" spans="1:7" ht="16.5" x14ac:dyDescent="0.35">
      <c r="A337" s="91" t="s">
        <v>1059</v>
      </c>
      <c r="B337" s="92" t="s">
        <v>291</v>
      </c>
      <c r="C337" s="91" t="s">
        <v>1060</v>
      </c>
      <c r="D337" s="91" t="s">
        <v>237</v>
      </c>
      <c r="E337" s="91" t="s">
        <v>1061</v>
      </c>
      <c r="F337" s="91" t="s">
        <v>1062</v>
      </c>
      <c r="G337" s="93">
        <v>3</v>
      </c>
    </row>
    <row r="338" spans="1:7" ht="16.5" x14ac:dyDescent="0.35">
      <c r="A338" s="88" t="s">
        <v>328</v>
      </c>
      <c r="B338" s="88" t="s">
        <v>264</v>
      </c>
      <c r="C338" s="88" t="s">
        <v>329</v>
      </c>
      <c r="D338" s="91" t="s">
        <v>237</v>
      </c>
      <c r="E338" s="88" t="s">
        <v>1058</v>
      </c>
      <c r="F338" s="88" t="s">
        <v>285</v>
      </c>
      <c r="G338" s="89">
        <v>2</v>
      </c>
    </row>
    <row r="339" spans="1:7" ht="16.5" x14ac:dyDescent="0.35">
      <c r="A339" s="88" t="s">
        <v>1067</v>
      </c>
      <c r="B339" s="88" t="s">
        <v>264</v>
      </c>
      <c r="C339" s="88" t="s">
        <v>1068</v>
      </c>
      <c r="D339" s="88" t="s">
        <v>1065</v>
      </c>
      <c r="E339" s="88" t="s">
        <v>1066</v>
      </c>
      <c r="F339" s="88" t="s">
        <v>285</v>
      </c>
      <c r="G339" s="89">
        <v>31.5</v>
      </c>
    </row>
    <row r="340" spans="1:7" ht="16.5" x14ac:dyDescent="0.35">
      <c r="A340" s="88" t="s">
        <v>1067</v>
      </c>
      <c r="B340" s="88" t="s">
        <v>264</v>
      </c>
      <c r="C340" s="88" t="s">
        <v>1068</v>
      </c>
      <c r="D340" s="88" t="s">
        <v>1065</v>
      </c>
      <c r="E340" s="88" t="s">
        <v>1066</v>
      </c>
      <c r="F340" s="88" t="s">
        <v>285</v>
      </c>
      <c r="G340" s="89">
        <v>3.15</v>
      </c>
    </row>
    <row r="341" spans="1:7" ht="16.5" x14ac:dyDescent="0.35">
      <c r="A341" s="88" t="s">
        <v>1063</v>
      </c>
      <c r="B341" s="88" t="s">
        <v>279</v>
      </c>
      <c r="C341" s="88" t="s">
        <v>1064</v>
      </c>
      <c r="D341" s="88" t="s">
        <v>1065</v>
      </c>
      <c r="E341" s="88" t="s">
        <v>1066</v>
      </c>
      <c r="F341" s="88" t="s">
        <v>281</v>
      </c>
      <c r="G341" s="89">
        <v>2.97</v>
      </c>
    </row>
    <row r="342" spans="1:7" ht="16.5" x14ac:dyDescent="0.35">
      <c r="A342" s="88" t="s">
        <v>1063</v>
      </c>
      <c r="B342" s="88" t="s">
        <v>279</v>
      </c>
      <c r="C342" s="88" t="s">
        <v>1064</v>
      </c>
      <c r="D342" s="88" t="s">
        <v>1065</v>
      </c>
      <c r="E342" s="88" t="s">
        <v>1066</v>
      </c>
      <c r="F342" s="88" t="s">
        <v>281</v>
      </c>
      <c r="G342" s="89">
        <v>15.96</v>
      </c>
    </row>
    <row r="343" spans="1:7" ht="16.5" x14ac:dyDescent="0.35">
      <c r="A343" s="88" t="s">
        <v>1069</v>
      </c>
      <c r="B343" s="88" t="s">
        <v>437</v>
      </c>
      <c r="C343" s="88" t="s">
        <v>1070</v>
      </c>
      <c r="D343" s="88" t="s">
        <v>1071</v>
      </c>
      <c r="E343" s="88" t="s">
        <v>1072</v>
      </c>
      <c r="F343" s="88" t="s">
        <v>302</v>
      </c>
      <c r="G343" s="89">
        <v>90</v>
      </c>
    </row>
    <row r="344" spans="1:7" ht="16.5" x14ac:dyDescent="0.35">
      <c r="A344" s="88" t="s">
        <v>454</v>
      </c>
      <c r="B344" s="88" t="s">
        <v>298</v>
      </c>
      <c r="C344" s="88" t="s">
        <v>455</v>
      </c>
      <c r="D344" s="88" t="s">
        <v>1073</v>
      </c>
      <c r="E344" s="88" t="s">
        <v>1074</v>
      </c>
      <c r="F344" s="88" t="s">
        <v>302</v>
      </c>
      <c r="G344" s="89">
        <v>8</v>
      </c>
    </row>
    <row r="345" spans="1:7" ht="16.5" x14ac:dyDescent="0.35">
      <c r="A345" s="88" t="s">
        <v>1080</v>
      </c>
      <c r="B345" s="88" t="s">
        <v>298</v>
      </c>
      <c r="C345" s="88" t="s">
        <v>1081</v>
      </c>
      <c r="D345" s="88" t="s">
        <v>1082</v>
      </c>
      <c r="E345" s="88" t="s">
        <v>1083</v>
      </c>
      <c r="F345" s="88" t="s">
        <v>302</v>
      </c>
      <c r="G345" s="89">
        <v>0</v>
      </c>
    </row>
    <row r="346" spans="1:7" ht="16.5" x14ac:dyDescent="0.35">
      <c r="A346" s="91" t="s">
        <v>1084</v>
      </c>
      <c r="B346" s="92" t="s">
        <v>291</v>
      </c>
      <c r="C346" s="91" t="s">
        <v>1085</v>
      </c>
      <c r="D346" s="91" t="s">
        <v>239</v>
      </c>
      <c r="E346" s="91" t="s">
        <v>1075</v>
      </c>
      <c r="F346" s="91" t="s">
        <v>1086</v>
      </c>
      <c r="G346" s="93">
        <v>0</v>
      </c>
    </row>
    <row r="347" spans="1:7" ht="16.5" x14ac:dyDescent="0.35">
      <c r="A347" s="91" t="s">
        <v>1087</v>
      </c>
      <c r="B347" s="92" t="s">
        <v>291</v>
      </c>
      <c r="C347" s="91" t="s">
        <v>1088</v>
      </c>
      <c r="D347" s="91" t="s">
        <v>239</v>
      </c>
      <c r="E347" s="91" t="s">
        <v>1075</v>
      </c>
      <c r="F347" s="91" t="s">
        <v>1089</v>
      </c>
      <c r="G347" s="93">
        <v>0</v>
      </c>
    </row>
    <row r="348" spans="1:7" ht="16.5" x14ac:dyDescent="0.35">
      <c r="A348" s="88" t="s">
        <v>1076</v>
      </c>
      <c r="B348" s="88" t="s">
        <v>279</v>
      </c>
      <c r="C348" s="88" t="s">
        <v>1077</v>
      </c>
      <c r="D348" s="88" t="s">
        <v>239</v>
      </c>
      <c r="E348" s="88" t="s">
        <v>1075</v>
      </c>
      <c r="F348" s="88" t="s">
        <v>706</v>
      </c>
      <c r="G348" s="89">
        <v>6.8</v>
      </c>
    </row>
    <row r="349" spans="1:7" ht="16.5" x14ac:dyDescent="0.35">
      <c r="A349" s="88" t="s">
        <v>273</v>
      </c>
      <c r="B349" s="88" t="s">
        <v>274</v>
      </c>
      <c r="C349" s="88" t="s">
        <v>275</v>
      </c>
      <c r="D349" s="88" t="s">
        <v>239</v>
      </c>
      <c r="E349" s="88" t="s">
        <v>1075</v>
      </c>
      <c r="F349" s="88" t="s">
        <v>277</v>
      </c>
      <c r="G349" s="89">
        <v>309.60000000000002</v>
      </c>
    </row>
    <row r="350" spans="1:7" ht="16.5" x14ac:dyDescent="0.35">
      <c r="A350" s="88" t="s">
        <v>1078</v>
      </c>
      <c r="B350" s="88" t="s">
        <v>656</v>
      </c>
      <c r="C350" s="88" t="s">
        <v>1079</v>
      </c>
      <c r="D350" s="88" t="s">
        <v>239</v>
      </c>
      <c r="E350" s="88" t="s">
        <v>1075</v>
      </c>
      <c r="F350" s="88" t="s">
        <v>659</v>
      </c>
      <c r="G350" s="89">
        <v>50</v>
      </c>
    </row>
    <row r="351" spans="1:7" ht="16.5" x14ac:dyDescent="0.35">
      <c r="A351" s="88" t="s">
        <v>758</v>
      </c>
      <c r="B351" s="88" t="s">
        <v>324</v>
      </c>
      <c r="C351" s="88" t="s">
        <v>759</v>
      </c>
      <c r="D351" s="88">
        <v>19025</v>
      </c>
      <c r="E351" s="88" t="s">
        <v>3040</v>
      </c>
      <c r="F351" s="88" t="s">
        <v>281</v>
      </c>
      <c r="G351" s="89">
        <v>5</v>
      </c>
    </row>
    <row r="352" spans="1:7" ht="16.5" x14ac:dyDescent="0.35">
      <c r="A352" s="88" t="s">
        <v>1090</v>
      </c>
      <c r="B352" s="88" t="s">
        <v>264</v>
      </c>
      <c r="C352" s="88" t="s">
        <v>1091</v>
      </c>
      <c r="D352" s="88" t="s">
        <v>240</v>
      </c>
      <c r="E352" s="88" t="s">
        <v>1092</v>
      </c>
      <c r="F352" s="88" t="s">
        <v>267</v>
      </c>
      <c r="G352" s="89">
        <v>15</v>
      </c>
    </row>
    <row r="353" spans="1:7" ht="16.5" x14ac:dyDescent="0.35">
      <c r="A353" s="88" t="s">
        <v>1090</v>
      </c>
      <c r="B353" s="88" t="s">
        <v>264</v>
      </c>
      <c r="C353" s="88" t="s">
        <v>1091</v>
      </c>
      <c r="D353" s="88" t="s">
        <v>240</v>
      </c>
      <c r="E353" s="88" t="s">
        <v>1092</v>
      </c>
      <c r="F353" s="88" t="s">
        <v>267</v>
      </c>
      <c r="G353" s="89">
        <v>1.33</v>
      </c>
    </row>
    <row r="354" spans="1:7" ht="16.5" x14ac:dyDescent="0.35">
      <c r="A354" s="88" t="s">
        <v>1093</v>
      </c>
      <c r="B354" s="88" t="s">
        <v>264</v>
      </c>
      <c r="C354" s="88" t="s">
        <v>1094</v>
      </c>
      <c r="D354" s="88" t="s">
        <v>241</v>
      </c>
      <c r="E354" s="88" t="s">
        <v>1095</v>
      </c>
      <c r="F354" s="88" t="s">
        <v>659</v>
      </c>
      <c r="G354" s="89">
        <v>100</v>
      </c>
    </row>
    <row r="355" spans="1:7" ht="16.5" x14ac:dyDescent="0.35">
      <c r="A355" s="91" t="s">
        <v>1096</v>
      </c>
      <c r="B355" s="92" t="s">
        <v>291</v>
      </c>
      <c r="C355" s="91" t="s">
        <v>1097</v>
      </c>
      <c r="D355" s="91" t="s">
        <v>241</v>
      </c>
      <c r="E355" s="91" t="s">
        <v>1095</v>
      </c>
      <c r="F355" s="91" t="s">
        <v>1098</v>
      </c>
      <c r="G355" s="93">
        <v>0</v>
      </c>
    </row>
  </sheetData>
  <sortState ref="A2:G358">
    <sortCondition ref="E286"/>
  </sortState>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3"/>
  <sheetViews>
    <sheetView workbookViewId="0">
      <selection activeCell="F329" sqref="F329"/>
    </sheetView>
  </sheetViews>
  <sheetFormatPr defaultRowHeight="13.5" x14ac:dyDescent="0.15"/>
  <cols>
    <col min="1" max="1" width="37.375" style="87" customWidth="1"/>
    <col min="2" max="2" width="19.375" style="87" customWidth="1"/>
    <col min="3" max="3" width="7.25" style="90" customWidth="1"/>
    <col min="4" max="4" width="9.625" style="90" customWidth="1"/>
    <col min="5" max="5" width="10.5" style="87" customWidth="1"/>
    <col min="6" max="6" width="55.875" style="87" customWidth="1"/>
    <col min="7" max="256" width="9" style="87"/>
    <col min="257" max="257" width="37.375" style="87" customWidth="1"/>
    <col min="258" max="258" width="19.375" style="87" customWidth="1"/>
    <col min="259" max="259" width="6.125" style="87" customWidth="1"/>
    <col min="260" max="260" width="9.625" style="87" customWidth="1"/>
    <col min="261" max="261" width="10.5" style="87" customWidth="1"/>
    <col min="262" max="262" width="55.875" style="87" customWidth="1"/>
    <col min="263" max="512" width="9" style="87"/>
    <col min="513" max="513" width="37.375" style="87" customWidth="1"/>
    <col min="514" max="514" width="19.375" style="87" customWidth="1"/>
    <col min="515" max="515" width="6.125" style="87" customWidth="1"/>
    <col min="516" max="516" width="9.625" style="87" customWidth="1"/>
    <col min="517" max="517" width="10.5" style="87" customWidth="1"/>
    <col min="518" max="518" width="55.875" style="87" customWidth="1"/>
    <col min="519" max="768" width="9" style="87"/>
    <col min="769" max="769" width="37.375" style="87" customWidth="1"/>
    <col min="770" max="770" width="19.375" style="87" customWidth="1"/>
    <col min="771" max="771" width="6.125" style="87" customWidth="1"/>
    <col min="772" max="772" width="9.625" style="87" customWidth="1"/>
    <col min="773" max="773" width="10.5" style="87" customWidth="1"/>
    <col min="774" max="774" width="55.875" style="87" customWidth="1"/>
    <col min="775" max="1024" width="9" style="87"/>
    <col min="1025" max="1025" width="37.375" style="87" customWidth="1"/>
    <col min="1026" max="1026" width="19.375" style="87" customWidth="1"/>
    <col min="1027" max="1027" width="6.125" style="87" customWidth="1"/>
    <col min="1028" max="1028" width="9.625" style="87" customWidth="1"/>
    <col min="1029" max="1029" width="10.5" style="87" customWidth="1"/>
    <col min="1030" max="1030" width="55.875" style="87" customWidth="1"/>
    <col min="1031" max="1280" width="9" style="87"/>
    <col min="1281" max="1281" width="37.375" style="87" customWidth="1"/>
    <col min="1282" max="1282" width="19.375" style="87" customWidth="1"/>
    <col min="1283" max="1283" width="6.125" style="87" customWidth="1"/>
    <col min="1284" max="1284" width="9.625" style="87" customWidth="1"/>
    <col min="1285" max="1285" width="10.5" style="87" customWidth="1"/>
    <col min="1286" max="1286" width="55.875" style="87" customWidth="1"/>
    <col min="1287" max="1536" width="9" style="87"/>
    <col min="1537" max="1537" width="37.375" style="87" customWidth="1"/>
    <col min="1538" max="1538" width="19.375" style="87" customWidth="1"/>
    <col min="1539" max="1539" width="6.125" style="87" customWidth="1"/>
    <col min="1540" max="1540" width="9.625" style="87" customWidth="1"/>
    <col min="1541" max="1541" width="10.5" style="87" customWidth="1"/>
    <col min="1542" max="1542" width="55.875" style="87" customWidth="1"/>
    <col min="1543" max="1792" width="9" style="87"/>
    <col min="1793" max="1793" width="37.375" style="87" customWidth="1"/>
    <col min="1794" max="1794" width="19.375" style="87" customWidth="1"/>
    <col min="1795" max="1795" width="6.125" style="87" customWidth="1"/>
    <col min="1796" max="1796" width="9.625" style="87" customWidth="1"/>
    <col min="1797" max="1797" width="10.5" style="87" customWidth="1"/>
    <col min="1798" max="1798" width="55.875" style="87" customWidth="1"/>
    <col min="1799" max="2048" width="9" style="87"/>
    <col min="2049" max="2049" width="37.375" style="87" customWidth="1"/>
    <col min="2050" max="2050" width="19.375" style="87" customWidth="1"/>
    <col min="2051" max="2051" width="6.125" style="87" customWidth="1"/>
    <col min="2052" max="2052" width="9.625" style="87" customWidth="1"/>
    <col min="2053" max="2053" width="10.5" style="87" customWidth="1"/>
    <col min="2054" max="2054" width="55.875" style="87" customWidth="1"/>
    <col min="2055" max="2304" width="9" style="87"/>
    <col min="2305" max="2305" width="37.375" style="87" customWidth="1"/>
    <col min="2306" max="2306" width="19.375" style="87" customWidth="1"/>
    <col min="2307" max="2307" width="6.125" style="87" customWidth="1"/>
    <col min="2308" max="2308" width="9.625" style="87" customWidth="1"/>
    <col min="2309" max="2309" width="10.5" style="87" customWidth="1"/>
    <col min="2310" max="2310" width="55.875" style="87" customWidth="1"/>
    <col min="2311" max="2560" width="9" style="87"/>
    <col min="2561" max="2561" width="37.375" style="87" customWidth="1"/>
    <col min="2562" max="2562" width="19.375" style="87" customWidth="1"/>
    <col min="2563" max="2563" width="6.125" style="87" customWidth="1"/>
    <col min="2564" max="2564" width="9.625" style="87" customWidth="1"/>
    <col min="2565" max="2565" width="10.5" style="87" customWidth="1"/>
    <col min="2566" max="2566" width="55.875" style="87" customWidth="1"/>
    <col min="2567" max="2816" width="9" style="87"/>
    <col min="2817" max="2817" width="37.375" style="87" customWidth="1"/>
    <col min="2818" max="2818" width="19.375" style="87" customWidth="1"/>
    <col min="2819" max="2819" width="6.125" style="87" customWidth="1"/>
    <col min="2820" max="2820" width="9.625" style="87" customWidth="1"/>
    <col min="2821" max="2821" width="10.5" style="87" customWidth="1"/>
    <col min="2822" max="2822" width="55.875" style="87" customWidth="1"/>
    <col min="2823" max="3072" width="9" style="87"/>
    <col min="3073" max="3073" width="37.375" style="87" customWidth="1"/>
    <col min="3074" max="3074" width="19.375" style="87" customWidth="1"/>
    <col min="3075" max="3075" width="6.125" style="87" customWidth="1"/>
    <col min="3076" max="3076" width="9.625" style="87" customWidth="1"/>
    <col min="3077" max="3077" width="10.5" style="87" customWidth="1"/>
    <col min="3078" max="3078" width="55.875" style="87" customWidth="1"/>
    <col min="3079" max="3328" width="9" style="87"/>
    <col min="3329" max="3329" width="37.375" style="87" customWidth="1"/>
    <col min="3330" max="3330" width="19.375" style="87" customWidth="1"/>
    <col min="3331" max="3331" width="6.125" style="87" customWidth="1"/>
    <col min="3332" max="3332" width="9.625" style="87" customWidth="1"/>
    <col min="3333" max="3333" width="10.5" style="87" customWidth="1"/>
    <col min="3334" max="3334" width="55.875" style="87" customWidth="1"/>
    <col min="3335" max="3584" width="9" style="87"/>
    <col min="3585" max="3585" width="37.375" style="87" customWidth="1"/>
    <col min="3586" max="3586" width="19.375" style="87" customWidth="1"/>
    <col min="3587" max="3587" width="6.125" style="87" customWidth="1"/>
    <col min="3588" max="3588" width="9.625" style="87" customWidth="1"/>
    <col min="3589" max="3589" width="10.5" style="87" customWidth="1"/>
    <col min="3590" max="3590" width="55.875" style="87" customWidth="1"/>
    <col min="3591" max="3840" width="9" style="87"/>
    <col min="3841" max="3841" width="37.375" style="87" customWidth="1"/>
    <col min="3842" max="3842" width="19.375" style="87" customWidth="1"/>
    <col min="3843" max="3843" width="6.125" style="87" customWidth="1"/>
    <col min="3844" max="3844" width="9.625" style="87" customWidth="1"/>
    <col min="3845" max="3845" width="10.5" style="87" customWidth="1"/>
    <col min="3846" max="3846" width="55.875" style="87" customWidth="1"/>
    <col min="3847" max="4096" width="9" style="87"/>
    <col min="4097" max="4097" width="37.375" style="87" customWidth="1"/>
    <col min="4098" max="4098" width="19.375" style="87" customWidth="1"/>
    <col min="4099" max="4099" width="6.125" style="87" customWidth="1"/>
    <col min="4100" max="4100" width="9.625" style="87" customWidth="1"/>
    <col min="4101" max="4101" width="10.5" style="87" customWidth="1"/>
    <col min="4102" max="4102" width="55.875" style="87" customWidth="1"/>
    <col min="4103" max="4352" width="9" style="87"/>
    <col min="4353" max="4353" width="37.375" style="87" customWidth="1"/>
    <col min="4354" max="4354" width="19.375" style="87" customWidth="1"/>
    <col min="4355" max="4355" width="6.125" style="87" customWidth="1"/>
    <col min="4356" max="4356" width="9.625" style="87" customWidth="1"/>
    <col min="4357" max="4357" width="10.5" style="87" customWidth="1"/>
    <col min="4358" max="4358" width="55.875" style="87" customWidth="1"/>
    <col min="4359" max="4608" width="9" style="87"/>
    <col min="4609" max="4609" width="37.375" style="87" customWidth="1"/>
    <col min="4610" max="4610" width="19.375" style="87" customWidth="1"/>
    <col min="4611" max="4611" width="6.125" style="87" customWidth="1"/>
    <col min="4612" max="4612" width="9.625" style="87" customWidth="1"/>
    <col min="4613" max="4613" width="10.5" style="87" customWidth="1"/>
    <col min="4614" max="4614" width="55.875" style="87" customWidth="1"/>
    <col min="4615" max="4864" width="9" style="87"/>
    <col min="4865" max="4865" width="37.375" style="87" customWidth="1"/>
    <col min="4866" max="4866" width="19.375" style="87" customWidth="1"/>
    <col min="4867" max="4867" width="6.125" style="87" customWidth="1"/>
    <col min="4868" max="4868" width="9.625" style="87" customWidth="1"/>
    <col min="4869" max="4869" width="10.5" style="87" customWidth="1"/>
    <col min="4870" max="4870" width="55.875" style="87" customWidth="1"/>
    <col min="4871" max="5120" width="9" style="87"/>
    <col min="5121" max="5121" width="37.375" style="87" customWidth="1"/>
    <col min="5122" max="5122" width="19.375" style="87" customWidth="1"/>
    <col min="5123" max="5123" width="6.125" style="87" customWidth="1"/>
    <col min="5124" max="5124" width="9.625" style="87" customWidth="1"/>
    <col min="5125" max="5125" width="10.5" style="87" customWidth="1"/>
    <col min="5126" max="5126" width="55.875" style="87" customWidth="1"/>
    <col min="5127" max="5376" width="9" style="87"/>
    <col min="5377" max="5377" width="37.375" style="87" customWidth="1"/>
    <col min="5378" max="5378" width="19.375" style="87" customWidth="1"/>
    <col min="5379" max="5379" width="6.125" style="87" customWidth="1"/>
    <col min="5380" max="5380" width="9.625" style="87" customWidth="1"/>
    <col min="5381" max="5381" width="10.5" style="87" customWidth="1"/>
    <col min="5382" max="5382" width="55.875" style="87" customWidth="1"/>
    <col min="5383" max="5632" width="9" style="87"/>
    <col min="5633" max="5633" width="37.375" style="87" customWidth="1"/>
    <col min="5634" max="5634" width="19.375" style="87" customWidth="1"/>
    <col min="5635" max="5635" width="6.125" style="87" customWidth="1"/>
    <col min="5636" max="5636" width="9.625" style="87" customWidth="1"/>
    <col min="5637" max="5637" width="10.5" style="87" customWidth="1"/>
    <col min="5638" max="5638" width="55.875" style="87" customWidth="1"/>
    <col min="5639" max="5888" width="9" style="87"/>
    <col min="5889" max="5889" width="37.375" style="87" customWidth="1"/>
    <col min="5890" max="5890" width="19.375" style="87" customWidth="1"/>
    <col min="5891" max="5891" width="6.125" style="87" customWidth="1"/>
    <col min="5892" max="5892" width="9.625" style="87" customWidth="1"/>
    <col min="5893" max="5893" width="10.5" style="87" customWidth="1"/>
    <col min="5894" max="5894" width="55.875" style="87" customWidth="1"/>
    <col min="5895" max="6144" width="9" style="87"/>
    <col min="6145" max="6145" width="37.375" style="87" customWidth="1"/>
    <col min="6146" max="6146" width="19.375" style="87" customWidth="1"/>
    <col min="6147" max="6147" width="6.125" style="87" customWidth="1"/>
    <col min="6148" max="6148" width="9.625" style="87" customWidth="1"/>
    <col min="6149" max="6149" width="10.5" style="87" customWidth="1"/>
    <col min="6150" max="6150" width="55.875" style="87" customWidth="1"/>
    <col min="6151" max="6400" width="9" style="87"/>
    <col min="6401" max="6401" width="37.375" style="87" customWidth="1"/>
    <col min="6402" max="6402" width="19.375" style="87" customWidth="1"/>
    <col min="6403" max="6403" width="6.125" style="87" customWidth="1"/>
    <col min="6404" max="6404" width="9.625" style="87" customWidth="1"/>
    <col min="6405" max="6405" width="10.5" style="87" customWidth="1"/>
    <col min="6406" max="6406" width="55.875" style="87" customWidth="1"/>
    <col min="6407" max="6656" width="9" style="87"/>
    <col min="6657" max="6657" width="37.375" style="87" customWidth="1"/>
    <col min="6658" max="6658" width="19.375" style="87" customWidth="1"/>
    <col min="6659" max="6659" width="6.125" style="87" customWidth="1"/>
    <col min="6660" max="6660" width="9.625" style="87" customWidth="1"/>
    <col min="6661" max="6661" width="10.5" style="87" customWidth="1"/>
    <col min="6662" max="6662" width="55.875" style="87" customWidth="1"/>
    <col min="6663" max="6912" width="9" style="87"/>
    <col min="6913" max="6913" width="37.375" style="87" customWidth="1"/>
    <col min="6914" max="6914" width="19.375" style="87" customWidth="1"/>
    <col min="6915" max="6915" width="6.125" style="87" customWidth="1"/>
    <col min="6916" max="6916" width="9.625" style="87" customWidth="1"/>
    <col min="6917" max="6917" width="10.5" style="87" customWidth="1"/>
    <col min="6918" max="6918" width="55.875" style="87" customWidth="1"/>
    <col min="6919" max="7168" width="9" style="87"/>
    <col min="7169" max="7169" width="37.375" style="87" customWidth="1"/>
    <col min="7170" max="7170" width="19.375" style="87" customWidth="1"/>
    <col min="7171" max="7171" width="6.125" style="87" customWidth="1"/>
    <col min="7172" max="7172" width="9.625" style="87" customWidth="1"/>
    <col min="7173" max="7173" width="10.5" style="87" customWidth="1"/>
    <col min="7174" max="7174" width="55.875" style="87" customWidth="1"/>
    <col min="7175" max="7424" width="9" style="87"/>
    <col min="7425" max="7425" width="37.375" style="87" customWidth="1"/>
    <col min="7426" max="7426" width="19.375" style="87" customWidth="1"/>
    <col min="7427" max="7427" width="6.125" style="87" customWidth="1"/>
    <col min="7428" max="7428" width="9.625" style="87" customWidth="1"/>
    <col min="7429" max="7429" width="10.5" style="87" customWidth="1"/>
    <col min="7430" max="7430" width="55.875" style="87" customWidth="1"/>
    <col min="7431" max="7680" width="9" style="87"/>
    <col min="7681" max="7681" width="37.375" style="87" customWidth="1"/>
    <col min="7682" max="7682" width="19.375" style="87" customWidth="1"/>
    <col min="7683" max="7683" width="6.125" style="87" customWidth="1"/>
    <col min="7684" max="7684" width="9.625" style="87" customWidth="1"/>
    <col min="7685" max="7685" width="10.5" style="87" customWidth="1"/>
    <col min="7686" max="7686" width="55.875" style="87" customWidth="1"/>
    <col min="7687" max="7936" width="9" style="87"/>
    <col min="7937" max="7937" width="37.375" style="87" customWidth="1"/>
    <col min="7938" max="7938" width="19.375" style="87" customWidth="1"/>
    <col min="7939" max="7939" width="6.125" style="87" customWidth="1"/>
    <col min="7940" max="7940" width="9.625" style="87" customWidth="1"/>
    <col min="7941" max="7941" width="10.5" style="87" customWidth="1"/>
    <col min="7942" max="7942" width="55.875" style="87" customWidth="1"/>
    <col min="7943" max="8192" width="9" style="87"/>
    <col min="8193" max="8193" width="37.375" style="87" customWidth="1"/>
    <col min="8194" max="8194" width="19.375" style="87" customWidth="1"/>
    <col min="8195" max="8195" width="6.125" style="87" customWidth="1"/>
    <col min="8196" max="8196" width="9.625" style="87" customWidth="1"/>
    <col min="8197" max="8197" width="10.5" style="87" customWidth="1"/>
    <col min="8198" max="8198" width="55.875" style="87" customWidth="1"/>
    <col min="8199" max="8448" width="9" style="87"/>
    <col min="8449" max="8449" width="37.375" style="87" customWidth="1"/>
    <col min="8450" max="8450" width="19.375" style="87" customWidth="1"/>
    <col min="8451" max="8451" width="6.125" style="87" customWidth="1"/>
    <col min="8452" max="8452" width="9.625" style="87" customWidth="1"/>
    <col min="8453" max="8453" width="10.5" style="87" customWidth="1"/>
    <col min="8454" max="8454" width="55.875" style="87" customWidth="1"/>
    <col min="8455" max="8704" width="9" style="87"/>
    <col min="8705" max="8705" width="37.375" style="87" customWidth="1"/>
    <col min="8706" max="8706" width="19.375" style="87" customWidth="1"/>
    <col min="8707" max="8707" width="6.125" style="87" customWidth="1"/>
    <col min="8708" max="8708" width="9.625" style="87" customWidth="1"/>
    <col min="8709" max="8709" width="10.5" style="87" customWidth="1"/>
    <col min="8710" max="8710" width="55.875" style="87" customWidth="1"/>
    <col min="8711" max="8960" width="9" style="87"/>
    <col min="8961" max="8961" width="37.375" style="87" customWidth="1"/>
    <col min="8962" max="8962" width="19.375" style="87" customWidth="1"/>
    <col min="8963" max="8963" width="6.125" style="87" customWidth="1"/>
    <col min="8964" max="8964" width="9.625" style="87" customWidth="1"/>
    <col min="8965" max="8965" width="10.5" style="87" customWidth="1"/>
    <col min="8966" max="8966" width="55.875" style="87" customWidth="1"/>
    <col min="8967" max="9216" width="9" style="87"/>
    <col min="9217" max="9217" width="37.375" style="87" customWidth="1"/>
    <col min="9218" max="9218" width="19.375" style="87" customWidth="1"/>
    <col min="9219" max="9219" width="6.125" style="87" customWidth="1"/>
    <col min="9220" max="9220" width="9.625" style="87" customWidth="1"/>
    <col min="9221" max="9221" width="10.5" style="87" customWidth="1"/>
    <col min="9222" max="9222" width="55.875" style="87" customWidth="1"/>
    <col min="9223" max="9472" width="9" style="87"/>
    <col min="9473" max="9473" width="37.375" style="87" customWidth="1"/>
    <col min="9474" max="9474" width="19.375" style="87" customWidth="1"/>
    <col min="9475" max="9475" width="6.125" style="87" customWidth="1"/>
    <col min="9476" max="9476" width="9.625" style="87" customWidth="1"/>
    <col min="9477" max="9477" width="10.5" style="87" customWidth="1"/>
    <col min="9478" max="9478" width="55.875" style="87" customWidth="1"/>
    <col min="9479" max="9728" width="9" style="87"/>
    <col min="9729" max="9729" width="37.375" style="87" customWidth="1"/>
    <col min="9730" max="9730" width="19.375" style="87" customWidth="1"/>
    <col min="9731" max="9731" width="6.125" style="87" customWidth="1"/>
    <col min="9732" max="9732" width="9.625" style="87" customWidth="1"/>
    <col min="9733" max="9733" width="10.5" style="87" customWidth="1"/>
    <col min="9734" max="9734" width="55.875" style="87" customWidth="1"/>
    <col min="9735" max="9984" width="9" style="87"/>
    <col min="9985" max="9985" width="37.375" style="87" customWidth="1"/>
    <col min="9986" max="9986" width="19.375" style="87" customWidth="1"/>
    <col min="9987" max="9987" width="6.125" style="87" customWidth="1"/>
    <col min="9988" max="9988" width="9.625" style="87" customWidth="1"/>
    <col min="9989" max="9989" width="10.5" style="87" customWidth="1"/>
    <col min="9990" max="9990" width="55.875" style="87" customWidth="1"/>
    <col min="9991" max="10240" width="9" style="87"/>
    <col min="10241" max="10241" width="37.375" style="87" customWidth="1"/>
    <col min="10242" max="10242" width="19.375" style="87" customWidth="1"/>
    <col min="10243" max="10243" width="6.125" style="87" customWidth="1"/>
    <col min="10244" max="10244" width="9.625" style="87" customWidth="1"/>
    <col min="10245" max="10245" width="10.5" style="87" customWidth="1"/>
    <col min="10246" max="10246" width="55.875" style="87" customWidth="1"/>
    <col min="10247" max="10496" width="9" style="87"/>
    <col min="10497" max="10497" width="37.375" style="87" customWidth="1"/>
    <col min="10498" max="10498" width="19.375" style="87" customWidth="1"/>
    <col min="10499" max="10499" width="6.125" style="87" customWidth="1"/>
    <col min="10500" max="10500" width="9.625" style="87" customWidth="1"/>
    <col min="10501" max="10501" width="10.5" style="87" customWidth="1"/>
    <col min="10502" max="10502" width="55.875" style="87" customWidth="1"/>
    <col min="10503" max="10752" width="9" style="87"/>
    <col min="10753" max="10753" width="37.375" style="87" customWidth="1"/>
    <col min="10754" max="10754" width="19.375" style="87" customWidth="1"/>
    <col min="10755" max="10755" width="6.125" style="87" customWidth="1"/>
    <col min="10756" max="10756" width="9.625" style="87" customWidth="1"/>
    <col min="10757" max="10757" width="10.5" style="87" customWidth="1"/>
    <col min="10758" max="10758" width="55.875" style="87" customWidth="1"/>
    <col min="10759" max="11008" width="9" style="87"/>
    <col min="11009" max="11009" width="37.375" style="87" customWidth="1"/>
    <col min="11010" max="11010" width="19.375" style="87" customWidth="1"/>
    <col min="11011" max="11011" width="6.125" style="87" customWidth="1"/>
    <col min="11012" max="11012" width="9.625" style="87" customWidth="1"/>
    <col min="11013" max="11013" width="10.5" style="87" customWidth="1"/>
    <col min="11014" max="11014" width="55.875" style="87" customWidth="1"/>
    <col min="11015" max="11264" width="9" style="87"/>
    <col min="11265" max="11265" width="37.375" style="87" customWidth="1"/>
    <col min="11266" max="11266" width="19.375" style="87" customWidth="1"/>
    <col min="11267" max="11267" width="6.125" style="87" customWidth="1"/>
    <col min="11268" max="11268" width="9.625" style="87" customWidth="1"/>
    <col min="11269" max="11269" width="10.5" style="87" customWidth="1"/>
    <col min="11270" max="11270" width="55.875" style="87" customWidth="1"/>
    <col min="11271" max="11520" width="9" style="87"/>
    <col min="11521" max="11521" width="37.375" style="87" customWidth="1"/>
    <col min="11522" max="11522" width="19.375" style="87" customWidth="1"/>
    <col min="11523" max="11523" width="6.125" style="87" customWidth="1"/>
    <col min="11524" max="11524" width="9.625" style="87" customWidth="1"/>
    <col min="11525" max="11525" width="10.5" style="87" customWidth="1"/>
    <col min="11526" max="11526" width="55.875" style="87" customWidth="1"/>
    <col min="11527" max="11776" width="9" style="87"/>
    <col min="11777" max="11777" width="37.375" style="87" customWidth="1"/>
    <col min="11778" max="11778" width="19.375" style="87" customWidth="1"/>
    <col min="11779" max="11779" width="6.125" style="87" customWidth="1"/>
    <col min="11780" max="11780" width="9.625" style="87" customWidth="1"/>
    <col min="11781" max="11781" width="10.5" style="87" customWidth="1"/>
    <col min="11782" max="11782" width="55.875" style="87" customWidth="1"/>
    <col min="11783" max="12032" width="9" style="87"/>
    <col min="12033" max="12033" width="37.375" style="87" customWidth="1"/>
    <col min="12034" max="12034" width="19.375" style="87" customWidth="1"/>
    <col min="12035" max="12035" width="6.125" style="87" customWidth="1"/>
    <col min="12036" max="12036" width="9.625" style="87" customWidth="1"/>
    <col min="12037" max="12037" width="10.5" style="87" customWidth="1"/>
    <col min="12038" max="12038" width="55.875" style="87" customWidth="1"/>
    <col min="12039" max="12288" width="9" style="87"/>
    <col min="12289" max="12289" width="37.375" style="87" customWidth="1"/>
    <col min="12290" max="12290" width="19.375" style="87" customWidth="1"/>
    <col min="12291" max="12291" width="6.125" style="87" customWidth="1"/>
    <col min="12292" max="12292" width="9.625" style="87" customWidth="1"/>
    <col min="12293" max="12293" width="10.5" style="87" customWidth="1"/>
    <col min="12294" max="12294" width="55.875" style="87" customWidth="1"/>
    <col min="12295" max="12544" width="9" style="87"/>
    <col min="12545" max="12545" width="37.375" style="87" customWidth="1"/>
    <col min="12546" max="12546" width="19.375" style="87" customWidth="1"/>
    <col min="12547" max="12547" width="6.125" style="87" customWidth="1"/>
    <col min="12548" max="12548" width="9.625" style="87" customWidth="1"/>
    <col min="12549" max="12549" width="10.5" style="87" customWidth="1"/>
    <col min="12550" max="12550" width="55.875" style="87" customWidth="1"/>
    <col min="12551" max="12800" width="9" style="87"/>
    <col min="12801" max="12801" width="37.375" style="87" customWidth="1"/>
    <col min="12802" max="12802" width="19.375" style="87" customWidth="1"/>
    <col min="12803" max="12803" width="6.125" style="87" customWidth="1"/>
    <col min="12804" max="12804" width="9.625" style="87" customWidth="1"/>
    <col min="12805" max="12805" width="10.5" style="87" customWidth="1"/>
    <col min="12806" max="12806" width="55.875" style="87" customWidth="1"/>
    <col min="12807" max="13056" width="9" style="87"/>
    <col min="13057" max="13057" width="37.375" style="87" customWidth="1"/>
    <col min="13058" max="13058" width="19.375" style="87" customWidth="1"/>
    <col min="13059" max="13059" width="6.125" style="87" customWidth="1"/>
    <col min="13060" max="13060" width="9.625" style="87" customWidth="1"/>
    <col min="13061" max="13061" width="10.5" style="87" customWidth="1"/>
    <col min="13062" max="13062" width="55.875" style="87" customWidth="1"/>
    <col min="13063" max="13312" width="9" style="87"/>
    <col min="13313" max="13313" width="37.375" style="87" customWidth="1"/>
    <col min="13314" max="13314" width="19.375" style="87" customWidth="1"/>
    <col min="13315" max="13315" width="6.125" style="87" customWidth="1"/>
    <col min="13316" max="13316" width="9.625" style="87" customWidth="1"/>
    <col min="13317" max="13317" width="10.5" style="87" customWidth="1"/>
    <col min="13318" max="13318" width="55.875" style="87" customWidth="1"/>
    <col min="13319" max="13568" width="9" style="87"/>
    <col min="13569" max="13569" width="37.375" style="87" customWidth="1"/>
    <col min="13570" max="13570" width="19.375" style="87" customWidth="1"/>
    <col min="13571" max="13571" width="6.125" style="87" customWidth="1"/>
    <col min="13572" max="13572" width="9.625" style="87" customWidth="1"/>
    <col min="13573" max="13573" width="10.5" style="87" customWidth="1"/>
    <col min="13574" max="13574" width="55.875" style="87" customWidth="1"/>
    <col min="13575" max="13824" width="9" style="87"/>
    <col min="13825" max="13825" width="37.375" style="87" customWidth="1"/>
    <col min="13826" max="13826" width="19.375" style="87" customWidth="1"/>
    <col min="13827" max="13827" width="6.125" style="87" customWidth="1"/>
    <col min="13828" max="13828" width="9.625" style="87" customWidth="1"/>
    <col min="13829" max="13829" width="10.5" style="87" customWidth="1"/>
    <col min="13830" max="13830" width="55.875" style="87" customWidth="1"/>
    <col min="13831" max="14080" width="9" style="87"/>
    <col min="14081" max="14081" width="37.375" style="87" customWidth="1"/>
    <col min="14082" max="14082" width="19.375" style="87" customWidth="1"/>
    <col min="14083" max="14083" width="6.125" style="87" customWidth="1"/>
    <col min="14084" max="14084" width="9.625" style="87" customWidth="1"/>
    <col min="14085" max="14085" width="10.5" style="87" customWidth="1"/>
    <col min="14086" max="14086" width="55.875" style="87" customWidth="1"/>
    <col min="14087" max="14336" width="9" style="87"/>
    <col min="14337" max="14337" width="37.375" style="87" customWidth="1"/>
    <col min="14338" max="14338" width="19.375" style="87" customWidth="1"/>
    <col min="14339" max="14339" width="6.125" style="87" customWidth="1"/>
    <col min="14340" max="14340" width="9.625" style="87" customWidth="1"/>
    <col min="14341" max="14341" width="10.5" style="87" customWidth="1"/>
    <col min="14342" max="14342" width="55.875" style="87" customWidth="1"/>
    <col min="14343" max="14592" width="9" style="87"/>
    <col min="14593" max="14593" width="37.375" style="87" customWidth="1"/>
    <col min="14594" max="14594" width="19.375" style="87" customWidth="1"/>
    <col min="14595" max="14595" width="6.125" style="87" customWidth="1"/>
    <col min="14596" max="14596" width="9.625" style="87" customWidth="1"/>
    <col min="14597" max="14597" width="10.5" style="87" customWidth="1"/>
    <col min="14598" max="14598" width="55.875" style="87" customWidth="1"/>
    <col min="14599" max="14848" width="9" style="87"/>
    <col min="14849" max="14849" width="37.375" style="87" customWidth="1"/>
    <col min="14850" max="14850" width="19.375" style="87" customWidth="1"/>
    <col min="14851" max="14851" width="6.125" style="87" customWidth="1"/>
    <col min="14852" max="14852" width="9.625" style="87" customWidth="1"/>
    <col min="14853" max="14853" width="10.5" style="87" customWidth="1"/>
    <col min="14854" max="14854" width="55.875" style="87" customWidth="1"/>
    <col min="14855" max="15104" width="9" style="87"/>
    <col min="15105" max="15105" width="37.375" style="87" customWidth="1"/>
    <col min="15106" max="15106" width="19.375" style="87" customWidth="1"/>
    <col min="15107" max="15107" width="6.125" style="87" customWidth="1"/>
    <col min="15108" max="15108" width="9.625" style="87" customWidth="1"/>
    <col min="15109" max="15109" width="10.5" style="87" customWidth="1"/>
    <col min="15110" max="15110" width="55.875" style="87" customWidth="1"/>
    <col min="15111" max="15360" width="9" style="87"/>
    <col min="15361" max="15361" width="37.375" style="87" customWidth="1"/>
    <col min="15362" max="15362" width="19.375" style="87" customWidth="1"/>
    <col min="15363" max="15363" width="6.125" style="87" customWidth="1"/>
    <col min="15364" max="15364" width="9.625" style="87" customWidth="1"/>
    <col min="15365" max="15365" width="10.5" style="87" customWidth="1"/>
    <col min="15366" max="15366" width="55.875" style="87" customWidth="1"/>
    <col min="15367" max="15616" width="9" style="87"/>
    <col min="15617" max="15617" width="37.375" style="87" customWidth="1"/>
    <col min="15618" max="15618" width="19.375" style="87" customWidth="1"/>
    <col min="15619" max="15619" width="6.125" style="87" customWidth="1"/>
    <col min="15620" max="15620" width="9.625" style="87" customWidth="1"/>
    <col min="15621" max="15621" width="10.5" style="87" customWidth="1"/>
    <col min="15622" max="15622" width="55.875" style="87" customWidth="1"/>
    <col min="15623" max="15872" width="9" style="87"/>
    <col min="15873" max="15873" width="37.375" style="87" customWidth="1"/>
    <col min="15874" max="15874" width="19.375" style="87" customWidth="1"/>
    <col min="15875" max="15875" width="6.125" style="87" customWidth="1"/>
    <col min="15876" max="15876" width="9.625" style="87" customWidth="1"/>
    <col min="15877" max="15877" width="10.5" style="87" customWidth="1"/>
    <col min="15878" max="15878" width="55.875" style="87" customWidth="1"/>
    <col min="15879" max="16128" width="9" style="87"/>
    <col min="16129" max="16129" width="37.375" style="87" customWidth="1"/>
    <col min="16130" max="16130" width="19.375" style="87" customWidth="1"/>
    <col min="16131" max="16131" width="6.125" style="87" customWidth="1"/>
    <col min="16132" max="16132" width="9.625" style="87" customWidth="1"/>
    <col min="16133" max="16133" width="10.5" style="87" customWidth="1"/>
    <col min="16134" max="16134" width="55.875" style="87" customWidth="1"/>
    <col min="16135" max="16384" width="9" style="87"/>
  </cols>
  <sheetData>
    <row r="1" spans="1:6" ht="15" x14ac:dyDescent="0.25">
      <c r="A1" s="172" t="s">
        <v>3045</v>
      </c>
      <c r="B1" s="172" t="s">
        <v>1100</v>
      </c>
      <c r="C1" s="172" t="s">
        <v>1101</v>
      </c>
      <c r="D1" s="172" t="s">
        <v>1102</v>
      </c>
      <c r="E1" s="172" t="s">
        <v>1104</v>
      </c>
      <c r="F1" s="172" t="s">
        <v>1105</v>
      </c>
    </row>
    <row r="2" spans="1:6" ht="16.5" x14ac:dyDescent="0.35">
      <c r="A2" s="173" t="s">
        <v>2270</v>
      </c>
      <c r="B2" s="173" t="s">
        <v>441</v>
      </c>
      <c r="C2" s="174" t="s">
        <v>39</v>
      </c>
      <c r="D2" s="174" t="s">
        <v>55</v>
      </c>
      <c r="E2" s="173" t="s">
        <v>1142</v>
      </c>
      <c r="F2" s="173" t="s">
        <v>1151</v>
      </c>
    </row>
    <row r="3" spans="1:6" ht="16.5" x14ac:dyDescent="0.35">
      <c r="A3" s="173" t="s">
        <v>2271</v>
      </c>
      <c r="B3" s="173" t="s">
        <v>2271</v>
      </c>
      <c r="C3" s="174" t="s">
        <v>39</v>
      </c>
      <c r="D3" s="174" t="s">
        <v>55</v>
      </c>
      <c r="E3" s="173" t="s">
        <v>1142</v>
      </c>
      <c r="F3" s="173" t="s">
        <v>2272</v>
      </c>
    </row>
    <row r="4" spans="1:6" ht="16.5" x14ac:dyDescent="0.35">
      <c r="A4" s="173" t="s">
        <v>2273</v>
      </c>
      <c r="B4" s="173" t="s">
        <v>2274</v>
      </c>
      <c r="C4" s="174" t="s">
        <v>39</v>
      </c>
      <c r="D4" s="174" t="s">
        <v>55</v>
      </c>
      <c r="E4" s="173" t="s">
        <v>1142</v>
      </c>
      <c r="F4" s="173" t="s">
        <v>1151</v>
      </c>
    </row>
    <row r="5" spans="1:6" ht="16.5" x14ac:dyDescent="0.35">
      <c r="A5" s="173" t="s">
        <v>2275</v>
      </c>
      <c r="B5" s="173" t="s">
        <v>2276</v>
      </c>
      <c r="C5" s="174" t="s">
        <v>39</v>
      </c>
      <c r="D5" s="174" t="s">
        <v>55</v>
      </c>
      <c r="E5" s="173" t="s">
        <v>1142</v>
      </c>
      <c r="F5" s="173" t="s">
        <v>1151</v>
      </c>
    </row>
    <row r="6" spans="1:6" ht="16.5" x14ac:dyDescent="0.35">
      <c r="A6" s="173" t="s">
        <v>2277</v>
      </c>
      <c r="B6" s="173" t="s">
        <v>2277</v>
      </c>
      <c r="C6" s="174" t="s">
        <v>40</v>
      </c>
      <c r="D6" s="174" t="s">
        <v>56</v>
      </c>
      <c r="E6" s="173" t="s">
        <v>1142</v>
      </c>
      <c r="F6" s="173" t="s">
        <v>2278</v>
      </c>
    </row>
    <row r="7" spans="1:6" ht="16.5" x14ac:dyDescent="0.35">
      <c r="A7" s="173" t="s">
        <v>2279</v>
      </c>
      <c r="B7" s="173" t="s">
        <v>2279</v>
      </c>
      <c r="C7" s="174" t="s">
        <v>40</v>
      </c>
      <c r="D7" s="174" t="s">
        <v>56</v>
      </c>
      <c r="E7" s="173" t="s">
        <v>1142</v>
      </c>
      <c r="F7" s="173" t="s">
        <v>2278</v>
      </c>
    </row>
    <row r="8" spans="1:6" ht="16.5" x14ac:dyDescent="0.35">
      <c r="A8" s="173" t="s">
        <v>2280</v>
      </c>
      <c r="B8" s="173" t="s">
        <v>441</v>
      </c>
      <c r="C8" s="174" t="s">
        <v>42</v>
      </c>
      <c r="D8" s="175" t="s">
        <v>3046</v>
      </c>
      <c r="E8" s="173" t="s">
        <v>1142</v>
      </c>
      <c r="F8" s="173" t="s">
        <v>1151</v>
      </c>
    </row>
    <row r="9" spans="1:6" ht="16.5" x14ac:dyDescent="0.35">
      <c r="A9" s="173" t="s">
        <v>2281</v>
      </c>
      <c r="B9" s="173" t="s">
        <v>441</v>
      </c>
      <c r="C9" s="174" t="s">
        <v>42</v>
      </c>
      <c r="D9" s="174" t="s">
        <v>57</v>
      </c>
      <c r="E9" s="173" t="s">
        <v>1142</v>
      </c>
      <c r="F9" s="173" t="s">
        <v>1151</v>
      </c>
    </row>
    <row r="10" spans="1:6" ht="16.5" x14ac:dyDescent="0.35">
      <c r="A10" s="173" t="s">
        <v>3047</v>
      </c>
      <c r="B10" s="173" t="s">
        <v>441</v>
      </c>
      <c r="C10" s="174" t="s">
        <v>42</v>
      </c>
      <c r="D10" s="175" t="s">
        <v>3046</v>
      </c>
      <c r="E10" s="173" t="s">
        <v>1142</v>
      </c>
      <c r="F10" s="173" t="s">
        <v>2282</v>
      </c>
    </row>
    <row r="11" spans="1:6" ht="16.5" x14ac:dyDescent="0.35">
      <c r="A11" s="173" t="s">
        <v>2283</v>
      </c>
      <c r="B11" s="173" t="s">
        <v>441</v>
      </c>
      <c r="C11" s="174" t="s">
        <v>42</v>
      </c>
      <c r="D11" s="174" t="s">
        <v>57</v>
      </c>
      <c r="E11" s="173" t="s">
        <v>1142</v>
      </c>
      <c r="F11" s="173" t="s">
        <v>2284</v>
      </c>
    </row>
    <row r="12" spans="1:6" ht="16.5" x14ac:dyDescent="0.35">
      <c r="A12" s="173" t="s">
        <v>2285</v>
      </c>
      <c r="B12" s="173" t="s">
        <v>441</v>
      </c>
      <c r="C12" s="174" t="s">
        <v>258</v>
      </c>
      <c r="D12" s="174" t="s">
        <v>58</v>
      </c>
      <c r="E12" s="173" t="s">
        <v>1142</v>
      </c>
      <c r="F12" s="173" t="s">
        <v>2284</v>
      </c>
    </row>
    <row r="13" spans="1:6" ht="16.5" x14ac:dyDescent="0.35">
      <c r="A13" s="173" t="s">
        <v>2286</v>
      </c>
      <c r="B13" s="173" t="s">
        <v>2287</v>
      </c>
      <c r="C13" s="174" t="s">
        <v>258</v>
      </c>
      <c r="D13" s="174" t="s">
        <v>58</v>
      </c>
      <c r="E13" s="173" t="s">
        <v>1142</v>
      </c>
      <c r="F13" s="173" t="s">
        <v>2282</v>
      </c>
    </row>
    <row r="14" spans="1:6" ht="16.5" x14ac:dyDescent="0.35">
      <c r="A14" s="173" t="s">
        <v>2288</v>
      </c>
      <c r="B14" s="173" t="s">
        <v>2289</v>
      </c>
      <c r="C14" s="174" t="s">
        <v>41</v>
      </c>
      <c r="D14" s="174" t="s">
        <v>59</v>
      </c>
      <c r="E14" s="173" t="s">
        <v>2290</v>
      </c>
      <c r="F14" s="173" t="s">
        <v>2291</v>
      </c>
    </row>
    <row r="15" spans="1:6" ht="16.5" x14ac:dyDescent="0.35">
      <c r="A15" s="173" t="s">
        <v>2292</v>
      </c>
      <c r="B15" s="173" t="s">
        <v>2292</v>
      </c>
      <c r="C15" s="174" t="s">
        <v>266</v>
      </c>
      <c r="D15" s="174" t="s">
        <v>60</v>
      </c>
      <c r="E15" s="173" t="s">
        <v>1142</v>
      </c>
      <c r="F15" s="173" t="s">
        <v>2272</v>
      </c>
    </row>
    <row r="16" spans="1:6" ht="16.5" x14ac:dyDescent="0.35">
      <c r="A16" s="173" t="s">
        <v>441</v>
      </c>
      <c r="B16" s="173" t="s">
        <v>2293</v>
      </c>
      <c r="C16" s="174" t="s">
        <v>270</v>
      </c>
      <c r="D16" s="174" t="s">
        <v>61</v>
      </c>
      <c r="E16" s="173" t="s">
        <v>1142</v>
      </c>
      <c r="F16" s="173" t="s">
        <v>2294</v>
      </c>
    </row>
    <row r="17" spans="1:6" ht="16.5" x14ac:dyDescent="0.35">
      <c r="A17" s="173" t="s">
        <v>2295</v>
      </c>
      <c r="B17" s="173" t="s">
        <v>2296</v>
      </c>
      <c r="C17" s="174" t="s">
        <v>270</v>
      </c>
      <c r="D17" s="174" t="s">
        <v>61</v>
      </c>
      <c r="E17" s="173" t="s">
        <v>1142</v>
      </c>
      <c r="F17" s="173" t="s">
        <v>2297</v>
      </c>
    </row>
    <row r="18" spans="1:6" ht="16.5" x14ac:dyDescent="0.35">
      <c r="A18" s="173" t="s">
        <v>2298</v>
      </c>
      <c r="B18" s="173" t="s">
        <v>2298</v>
      </c>
      <c r="C18" s="174" t="s">
        <v>270</v>
      </c>
      <c r="D18" s="174" t="s">
        <v>61</v>
      </c>
      <c r="E18" s="173" t="s">
        <v>1142</v>
      </c>
      <c r="F18" s="173" t="s">
        <v>2272</v>
      </c>
    </row>
    <row r="19" spans="1:6" ht="16.5" x14ac:dyDescent="0.35">
      <c r="A19" s="173" t="s">
        <v>2299</v>
      </c>
      <c r="B19" s="173" t="s">
        <v>2299</v>
      </c>
      <c r="C19" s="174" t="s">
        <v>43</v>
      </c>
      <c r="D19" s="174" t="s">
        <v>62</v>
      </c>
      <c r="E19" s="173" t="s">
        <v>1142</v>
      </c>
      <c r="F19" s="173" t="s">
        <v>2272</v>
      </c>
    </row>
    <row r="20" spans="1:6" ht="16.5" x14ac:dyDescent="0.35">
      <c r="A20" s="173" t="s">
        <v>441</v>
      </c>
      <c r="B20" s="173" t="s">
        <v>2300</v>
      </c>
      <c r="C20" s="174" t="s">
        <v>43</v>
      </c>
      <c r="D20" s="174" t="s">
        <v>62</v>
      </c>
      <c r="E20" s="173" t="s">
        <v>1142</v>
      </c>
      <c r="F20" s="173" t="s">
        <v>2272</v>
      </c>
    </row>
    <row r="21" spans="1:6" ht="16.5" x14ac:dyDescent="0.35">
      <c r="A21" s="173" t="s">
        <v>2301</v>
      </c>
      <c r="B21" s="173" t="s">
        <v>2301</v>
      </c>
      <c r="C21" s="174" t="s">
        <v>43</v>
      </c>
      <c r="D21" s="174" t="s">
        <v>62</v>
      </c>
      <c r="E21" s="173" t="s">
        <v>1142</v>
      </c>
      <c r="F21" s="173" t="s">
        <v>2302</v>
      </c>
    </row>
    <row r="22" spans="1:6" ht="16.5" x14ac:dyDescent="0.35">
      <c r="A22" s="173" t="s">
        <v>2303</v>
      </c>
      <c r="B22" s="173" t="s">
        <v>2303</v>
      </c>
      <c r="C22" s="174" t="s">
        <v>43</v>
      </c>
      <c r="D22" s="174" t="s">
        <v>62</v>
      </c>
      <c r="E22" s="173" t="s">
        <v>1142</v>
      </c>
      <c r="F22" s="173" t="s">
        <v>2302</v>
      </c>
    </row>
    <row r="23" spans="1:6" ht="16.5" x14ac:dyDescent="0.35">
      <c r="A23" s="173" t="s">
        <v>2304</v>
      </c>
      <c r="B23" s="173" t="s">
        <v>2304</v>
      </c>
      <c r="C23" s="174" t="s">
        <v>43</v>
      </c>
      <c r="D23" s="174" t="s">
        <v>62</v>
      </c>
      <c r="E23" s="173" t="s">
        <v>1142</v>
      </c>
      <c r="F23" s="173" t="s">
        <v>2305</v>
      </c>
    </row>
    <row r="24" spans="1:6" ht="16.5" x14ac:dyDescent="0.35">
      <c r="A24" s="173" t="s">
        <v>2306</v>
      </c>
      <c r="B24" s="173" t="s">
        <v>2306</v>
      </c>
      <c r="C24" s="174" t="s">
        <v>284</v>
      </c>
      <c r="D24" s="174" t="s">
        <v>63</v>
      </c>
      <c r="E24" s="173" t="s">
        <v>1142</v>
      </c>
      <c r="F24" s="173" t="s">
        <v>2272</v>
      </c>
    </row>
    <row r="25" spans="1:6" ht="16.5" x14ac:dyDescent="0.35">
      <c r="A25" s="173" t="s">
        <v>2307</v>
      </c>
      <c r="B25" s="173" t="s">
        <v>2308</v>
      </c>
      <c r="C25" s="174" t="s">
        <v>284</v>
      </c>
      <c r="D25" s="174" t="s">
        <v>63</v>
      </c>
      <c r="E25" s="173" t="s">
        <v>1142</v>
      </c>
      <c r="F25" s="173" t="s">
        <v>2302</v>
      </c>
    </row>
    <row r="26" spans="1:6" ht="16.5" x14ac:dyDescent="0.35">
      <c r="A26" s="173" t="s">
        <v>2309</v>
      </c>
      <c r="B26" s="173" t="s">
        <v>2309</v>
      </c>
      <c r="C26" s="174" t="s">
        <v>284</v>
      </c>
      <c r="D26" s="174" t="s">
        <v>63</v>
      </c>
      <c r="E26" s="173" t="s">
        <v>2290</v>
      </c>
      <c r="F26" s="173" t="s">
        <v>2272</v>
      </c>
    </row>
    <row r="27" spans="1:6" ht="16.5" x14ac:dyDescent="0.35">
      <c r="A27" s="173" t="s">
        <v>2310</v>
      </c>
      <c r="B27" s="173" t="s">
        <v>2310</v>
      </c>
      <c r="C27" s="174" t="s">
        <v>284</v>
      </c>
      <c r="D27" s="174" t="s">
        <v>63</v>
      </c>
      <c r="E27" s="173" t="s">
        <v>1142</v>
      </c>
      <c r="F27" s="173" t="s">
        <v>2302</v>
      </c>
    </row>
    <row r="28" spans="1:6" ht="16.5" x14ac:dyDescent="0.35">
      <c r="A28" s="173" t="s">
        <v>2311</v>
      </c>
      <c r="B28" s="173" t="s">
        <v>441</v>
      </c>
      <c r="C28" s="174" t="s">
        <v>1181</v>
      </c>
      <c r="D28" s="174" t="s">
        <v>64</v>
      </c>
      <c r="E28" s="173" t="s">
        <v>1142</v>
      </c>
      <c r="F28" s="173" t="s">
        <v>2284</v>
      </c>
    </row>
    <row r="29" spans="1:6" ht="16.5" x14ac:dyDescent="0.35">
      <c r="A29" s="173" t="s">
        <v>2312</v>
      </c>
      <c r="B29" s="173" t="s">
        <v>441</v>
      </c>
      <c r="C29" s="174" t="s">
        <v>1181</v>
      </c>
      <c r="D29" s="174" t="s">
        <v>64</v>
      </c>
      <c r="E29" s="173" t="s">
        <v>1142</v>
      </c>
      <c r="F29" s="173" t="s">
        <v>2297</v>
      </c>
    </row>
    <row r="30" spans="1:6" ht="16.5" x14ac:dyDescent="0.35">
      <c r="A30" s="173" t="s">
        <v>2313</v>
      </c>
      <c r="B30" s="173" t="s">
        <v>2314</v>
      </c>
      <c r="C30" s="174" t="s">
        <v>1181</v>
      </c>
      <c r="D30" s="174" t="s">
        <v>64</v>
      </c>
      <c r="E30" s="173" t="s">
        <v>1142</v>
      </c>
      <c r="F30" s="173" t="s">
        <v>2315</v>
      </c>
    </row>
    <row r="31" spans="1:6" ht="16.5" x14ac:dyDescent="0.35">
      <c r="A31" s="173" t="s">
        <v>2316</v>
      </c>
      <c r="B31" s="173" t="s">
        <v>2317</v>
      </c>
      <c r="C31" s="174" t="s">
        <v>1181</v>
      </c>
      <c r="D31" s="174" t="s">
        <v>64</v>
      </c>
      <c r="E31" s="173" t="s">
        <v>1142</v>
      </c>
      <c r="F31" s="173" t="s">
        <v>2284</v>
      </c>
    </row>
    <row r="32" spans="1:6" ht="16.5" x14ac:dyDescent="0.35">
      <c r="A32" s="173" t="s">
        <v>2318</v>
      </c>
      <c r="B32" s="173" t="s">
        <v>2318</v>
      </c>
      <c r="C32" s="174" t="s">
        <v>288</v>
      </c>
      <c r="D32" s="174" t="s">
        <v>65</v>
      </c>
      <c r="E32" s="173" t="s">
        <v>1142</v>
      </c>
      <c r="F32" s="173" t="s">
        <v>2302</v>
      </c>
    </row>
    <row r="33" spans="1:6" ht="16.5" x14ac:dyDescent="0.35">
      <c r="A33" s="173" t="s">
        <v>2319</v>
      </c>
      <c r="B33" s="173" t="s">
        <v>2320</v>
      </c>
      <c r="C33" s="174" t="s">
        <v>288</v>
      </c>
      <c r="D33" s="174" t="s">
        <v>65</v>
      </c>
      <c r="E33" s="173" t="s">
        <v>1142</v>
      </c>
      <c r="F33" s="173" t="s">
        <v>1151</v>
      </c>
    </row>
    <row r="34" spans="1:6" ht="16.5" x14ac:dyDescent="0.35">
      <c r="A34" s="173" t="s">
        <v>2321</v>
      </c>
      <c r="B34" s="173" t="s">
        <v>2321</v>
      </c>
      <c r="C34" s="174" t="s">
        <v>288</v>
      </c>
      <c r="D34" s="174" t="s">
        <v>65</v>
      </c>
      <c r="E34" s="173" t="s">
        <v>1142</v>
      </c>
      <c r="F34" s="173" t="s">
        <v>2272</v>
      </c>
    </row>
    <row r="35" spans="1:6" ht="16.5" x14ac:dyDescent="0.35">
      <c r="A35" s="173" t="s">
        <v>2322</v>
      </c>
      <c r="B35" s="173" t="s">
        <v>2323</v>
      </c>
      <c r="C35" s="174" t="s">
        <v>288</v>
      </c>
      <c r="D35" s="174" t="s">
        <v>65</v>
      </c>
      <c r="E35" s="173" t="s">
        <v>1142</v>
      </c>
      <c r="F35" s="173" t="s">
        <v>2284</v>
      </c>
    </row>
    <row r="36" spans="1:6" ht="16.5" x14ac:dyDescent="0.35">
      <c r="A36" s="173" t="s">
        <v>2324</v>
      </c>
      <c r="B36" s="173" t="s">
        <v>2325</v>
      </c>
      <c r="C36" s="174" t="s">
        <v>288</v>
      </c>
      <c r="D36" s="174" t="s">
        <v>65</v>
      </c>
      <c r="E36" s="173" t="s">
        <v>1142</v>
      </c>
      <c r="F36" s="173" t="s">
        <v>1151</v>
      </c>
    </row>
    <row r="37" spans="1:6" ht="16.5" x14ac:dyDescent="0.35">
      <c r="A37" s="173" t="s">
        <v>2326</v>
      </c>
      <c r="B37" s="173" t="s">
        <v>2327</v>
      </c>
      <c r="C37" s="174" t="s">
        <v>288</v>
      </c>
      <c r="D37" s="174" t="s">
        <v>65</v>
      </c>
      <c r="E37" s="173" t="s">
        <v>1142</v>
      </c>
      <c r="F37" s="173" t="s">
        <v>1151</v>
      </c>
    </row>
    <row r="38" spans="1:6" ht="16.5" x14ac:dyDescent="0.35">
      <c r="A38" s="173" t="s">
        <v>2328</v>
      </c>
      <c r="B38" s="173" t="s">
        <v>2329</v>
      </c>
      <c r="C38" s="174" t="s">
        <v>288</v>
      </c>
      <c r="D38" s="174" t="s">
        <v>65</v>
      </c>
      <c r="E38" s="173" t="s">
        <v>1142</v>
      </c>
      <c r="F38" s="173" t="s">
        <v>2284</v>
      </c>
    </row>
    <row r="39" spans="1:6" ht="16.5" x14ac:dyDescent="0.35">
      <c r="A39" s="173" t="s">
        <v>2330</v>
      </c>
      <c r="B39" s="173" t="s">
        <v>2330</v>
      </c>
      <c r="C39" s="174" t="s">
        <v>288</v>
      </c>
      <c r="D39" s="174" t="s">
        <v>65</v>
      </c>
      <c r="E39" s="173" t="s">
        <v>1142</v>
      </c>
      <c r="F39" s="173" t="s">
        <v>2278</v>
      </c>
    </row>
    <row r="40" spans="1:6" ht="16.5" x14ac:dyDescent="0.35">
      <c r="A40" s="173" t="s">
        <v>2331</v>
      </c>
      <c r="B40" s="173" t="s">
        <v>2332</v>
      </c>
      <c r="C40" s="174" t="s">
        <v>288</v>
      </c>
      <c r="D40" s="174" t="s">
        <v>65</v>
      </c>
      <c r="E40" s="173" t="s">
        <v>1142</v>
      </c>
      <c r="F40" s="173" t="s">
        <v>1151</v>
      </c>
    </row>
    <row r="41" spans="1:6" ht="16.5" x14ac:dyDescent="0.35">
      <c r="A41" s="173" t="s">
        <v>2333</v>
      </c>
      <c r="B41" s="173" t="s">
        <v>2333</v>
      </c>
      <c r="C41" s="174" t="s">
        <v>1187</v>
      </c>
      <c r="D41" s="174" t="s">
        <v>66</v>
      </c>
      <c r="E41" s="173" t="s">
        <v>1142</v>
      </c>
      <c r="F41" s="173" t="s">
        <v>2272</v>
      </c>
    </row>
    <row r="42" spans="1:6" ht="16.5" x14ac:dyDescent="0.35">
      <c r="A42" s="173" t="s">
        <v>2334</v>
      </c>
      <c r="B42" s="173" t="s">
        <v>2335</v>
      </c>
      <c r="C42" s="174" t="s">
        <v>1187</v>
      </c>
      <c r="D42" s="174" t="s">
        <v>66</v>
      </c>
      <c r="E42" s="173" t="s">
        <v>1142</v>
      </c>
      <c r="F42" s="173" t="s">
        <v>2284</v>
      </c>
    </row>
    <row r="43" spans="1:6" ht="16.5" x14ac:dyDescent="0.35">
      <c r="A43" s="173" t="s">
        <v>2336</v>
      </c>
      <c r="B43" s="173" t="s">
        <v>2336</v>
      </c>
      <c r="C43" s="174" t="s">
        <v>1187</v>
      </c>
      <c r="D43" s="174" t="s">
        <v>66</v>
      </c>
      <c r="E43" s="173" t="s">
        <v>1142</v>
      </c>
      <c r="F43" s="173" t="s">
        <v>2272</v>
      </c>
    </row>
    <row r="44" spans="1:6" ht="16.5" x14ac:dyDescent="0.35">
      <c r="A44" s="173" t="s">
        <v>2337</v>
      </c>
      <c r="B44" s="173" t="s">
        <v>441</v>
      </c>
      <c r="C44" s="174" t="s">
        <v>2338</v>
      </c>
      <c r="D44" s="174" t="s">
        <v>2339</v>
      </c>
      <c r="E44" s="173" t="s">
        <v>1142</v>
      </c>
      <c r="F44" s="173" t="s">
        <v>2284</v>
      </c>
    </row>
    <row r="45" spans="1:6" ht="16.5" x14ac:dyDescent="0.35">
      <c r="A45" s="173" t="s">
        <v>2340</v>
      </c>
      <c r="B45" s="173" t="s">
        <v>2341</v>
      </c>
      <c r="C45" s="174" t="s">
        <v>2338</v>
      </c>
      <c r="D45" s="174" t="s">
        <v>2339</v>
      </c>
      <c r="E45" s="173" t="s">
        <v>1142</v>
      </c>
      <c r="F45" s="173" t="s">
        <v>2282</v>
      </c>
    </row>
    <row r="46" spans="1:6" ht="16.5" x14ac:dyDescent="0.35">
      <c r="A46" s="173" t="s">
        <v>2342</v>
      </c>
      <c r="B46" s="173" t="s">
        <v>2343</v>
      </c>
      <c r="C46" s="174" t="s">
        <v>2338</v>
      </c>
      <c r="D46" s="174" t="s">
        <v>2339</v>
      </c>
      <c r="E46" s="173" t="s">
        <v>1142</v>
      </c>
      <c r="F46" s="173" t="s">
        <v>2284</v>
      </c>
    </row>
    <row r="47" spans="1:6" ht="16.5" x14ac:dyDescent="0.35">
      <c r="A47" s="173" t="s">
        <v>2344</v>
      </c>
      <c r="B47" s="173" t="s">
        <v>2345</v>
      </c>
      <c r="C47" s="174" t="s">
        <v>2338</v>
      </c>
      <c r="D47" s="174" t="s">
        <v>2339</v>
      </c>
      <c r="E47" s="173" t="s">
        <v>1142</v>
      </c>
      <c r="F47" s="173" t="s">
        <v>2284</v>
      </c>
    </row>
    <row r="48" spans="1:6" ht="16.5" x14ac:dyDescent="0.35">
      <c r="A48" s="173" t="s">
        <v>2346</v>
      </c>
      <c r="B48" s="173" t="s">
        <v>2347</v>
      </c>
      <c r="C48" s="174" t="s">
        <v>2338</v>
      </c>
      <c r="D48" s="174" t="s">
        <v>2339</v>
      </c>
      <c r="E48" s="173" t="s">
        <v>1142</v>
      </c>
      <c r="F48" s="173" t="s">
        <v>2282</v>
      </c>
    </row>
    <row r="49" spans="1:6" ht="16.5" x14ac:dyDescent="0.35">
      <c r="A49" s="173" t="s">
        <v>2348</v>
      </c>
      <c r="B49" s="173" t="s">
        <v>2349</v>
      </c>
      <c r="C49" s="174" t="s">
        <v>2338</v>
      </c>
      <c r="D49" s="174" t="s">
        <v>2339</v>
      </c>
      <c r="E49" s="173" t="s">
        <v>1142</v>
      </c>
      <c r="F49" s="173" t="s">
        <v>2284</v>
      </c>
    </row>
    <row r="50" spans="1:6" ht="16.5" x14ac:dyDescent="0.35">
      <c r="A50" s="173" t="s">
        <v>2350</v>
      </c>
      <c r="B50" s="173" t="s">
        <v>2351</v>
      </c>
      <c r="C50" s="174" t="s">
        <v>2338</v>
      </c>
      <c r="D50" s="174" t="s">
        <v>2339</v>
      </c>
      <c r="E50" s="173" t="s">
        <v>1142</v>
      </c>
      <c r="F50" s="173" t="s">
        <v>2282</v>
      </c>
    </row>
    <row r="51" spans="1:6" ht="16.5" x14ac:dyDescent="0.35">
      <c r="A51" s="173" t="s">
        <v>2352</v>
      </c>
      <c r="B51" s="173" t="s">
        <v>2353</v>
      </c>
      <c r="C51" s="174" t="s">
        <v>44</v>
      </c>
      <c r="D51" s="174" t="s">
        <v>67</v>
      </c>
      <c r="E51" s="173" t="s">
        <v>1142</v>
      </c>
      <c r="F51" s="173" t="s">
        <v>2282</v>
      </c>
    </row>
    <row r="52" spans="1:6" ht="16.5" x14ac:dyDescent="0.35">
      <c r="A52" s="173" t="s">
        <v>3048</v>
      </c>
      <c r="B52" s="173" t="s">
        <v>441</v>
      </c>
      <c r="C52" s="174" t="s">
        <v>44</v>
      </c>
      <c r="D52" s="174" t="s">
        <v>67</v>
      </c>
      <c r="E52" s="173" t="s">
        <v>1142</v>
      </c>
      <c r="F52" s="173" t="s">
        <v>2391</v>
      </c>
    </row>
    <row r="53" spans="1:6" ht="16.5" x14ac:dyDescent="0.35">
      <c r="A53" s="173" t="s">
        <v>2354</v>
      </c>
      <c r="B53" s="173" t="s">
        <v>2355</v>
      </c>
      <c r="C53" s="174" t="s">
        <v>308</v>
      </c>
      <c r="D53" s="174" t="s">
        <v>69</v>
      </c>
      <c r="E53" s="173" t="s">
        <v>1142</v>
      </c>
      <c r="F53" s="173" t="s">
        <v>2315</v>
      </c>
    </row>
    <row r="54" spans="1:6" ht="16.5" x14ac:dyDescent="0.35">
      <c r="A54" s="173" t="s">
        <v>2356</v>
      </c>
      <c r="B54" s="173" t="s">
        <v>2357</v>
      </c>
      <c r="C54" s="174" t="s">
        <v>308</v>
      </c>
      <c r="D54" s="174" t="s">
        <v>69</v>
      </c>
      <c r="E54" s="173" t="s">
        <v>1142</v>
      </c>
      <c r="F54" s="173" t="s">
        <v>2284</v>
      </c>
    </row>
    <row r="55" spans="1:6" ht="16.5" x14ac:dyDescent="0.35">
      <c r="A55" s="173" t="s">
        <v>2358</v>
      </c>
      <c r="B55" s="173" t="s">
        <v>441</v>
      </c>
      <c r="C55" s="174" t="s">
        <v>308</v>
      </c>
      <c r="D55" s="174" t="s">
        <v>69</v>
      </c>
      <c r="E55" s="173" t="s">
        <v>1142</v>
      </c>
      <c r="F55" s="173" t="s">
        <v>2315</v>
      </c>
    </row>
    <row r="56" spans="1:6" ht="16.5" x14ac:dyDescent="0.35">
      <c r="A56" s="200" t="s">
        <v>3094</v>
      </c>
      <c r="B56" s="200" t="s">
        <v>3094</v>
      </c>
      <c r="C56" s="174" t="s">
        <v>312</v>
      </c>
      <c r="D56" s="174" t="s">
        <v>70</v>
      </c>
      <c r="E56" s="200" t="s">
        <v>1142</v>
      </c>
      <c r="F56" s="200" t="s">
        <v>2272</v>
      </c>
    </row>
    <row r="57" spans="1:6" ht="16.5" x14ac:dyDescent="0.35">
      <c r="A57" s="200" t="s">
        <v>3093</v>
      </c>
      <c r="B57" s="200" t="s">
        <v>3093</v>
      </c>
      <c r="C57" s="174" t="s">
        <v>312</v>
      </c>
      <c r="D57" s="174" t="s">
        <v>70</v>
      </c>
      <c r="E57" s="200" t="s">
        <v>1142</v>
      </c>
      <c r="F57" s="200" t="s">
        <v>2294</v>
      </c>
    </row>
    <row r="58" spans="1:6" ht="16.5" x14ac:dyDescent="0.35">
      <c r="A58" s="173" t="s">
        <v>2359</v>
      </c>
      <c r="B58" s="173" t="s">
        <v>2359</v>
      </c>
      <c r="C58" s="174" t="s">
        <v>316</v>
      </c>
      <c r="D58" s="174" t="s">
        <v>71</v>
      </c>
      <c r="E58" s="173" t="s">
        <v>1142</v>
      </c>
      <c r="F58" s="173" t="s">
        <v>2278</v>
      </c>
    </row>
    <row r="59" spans="1:6" ht="16.5" x14ac:dyDescent="0.35">
      <c r="A59" s="173" t="s">
        <v>2360</v>
      </c>
      <c r="B59" s="173" t="s">
        <v>2361</v>
      </c>
      <c r="C59" s="174" t="s">
        <v>316</v>
      </c>
      <c r="D59" s="174" t="s">
        <v>71</v>
      </c>
      <c r="E59" s="173" t="s">
        <v>1142</v>
      </c>
      <c r="F59" s="173" t="s">
        <v>2297</v>
      </c>
    </row>
    <row r="60" spans="1:6" ht="16.5" x14ac:dyDescent="0.35">
      <c r="A60" s="173" t="s">
        <v>2362</v>
      </c>
      <c r="B60" s="173" t="s">
        <v>2363</v>
      </c>
      <c r="C60" s="174" t="s">
        <v>316</v>
      </c>
      <c r="D60" s="174" t="s">
        <v>71</v>
      </c>
      <c r="E60" s="173" t="s">
        <v>1142</v>
      </c>
      <c r="F60" s="173" t="s">
        <v>2297</v>
      </c>
    </row>
    <row r="61" spans="1:6" ht="16.5" x14ac:dyDescent="0.35">
      <c r="A61" s="173" t="s">
        <v>2364</v>
      </c>
      <c r="B61" s="173" t="s">
        <v>441</v>
      </c>
      <c r="C61" s="174" t="s">
        <v>326</v>
      </c>
      <c r="D61" s="174" t="s">
        <v>72</v>
      </c>
      <c r="E61" s="173" t="s">
        <v>1142</v>
      </c>
      <c r="F61" s="173" t="s">
        <v>2291</v>
      </c>
    </row>
    <row r="62" spans="1:6" ht="16.5" x14ac:dyDescent="0.35">
      <c r="A62" s="173" t="s">
        <v>2365</v>
      </c>
      <c r="B62" s="173" t="s">
        <v>2365</v>
      </c>
      <c r="C62" s="174" t="s">
        <v>326</v>
      </c>
      <c r="D62" s="174" t="s">
        <v>72</v>
      </c>
      <c r="E62" s="173" t="s">
        <v>1142</v>
      </c>
      <c r="F62" s="173" t="s">
        <v>2278</v>
      </c>
    </row>
    <row r="63" spans="1:6" ht="16.5" x14ac:dyDescent="0.35">
      <c r="A63" s="173" t="s">
        <v>2366</v>
      </c>
      <c r="B63" s="173" t="s">
        <v>2366</v>
      </c>
      <c r="C63" s="174" t="s">
        <v>326</v>
      </c>
      <c r="D63" s="174" t="s">
        <v>72</v>
      </c>
      <c r="E63" s="173" t="s">
        <v>1142</v>
      </c>
      <c r="F63" s="173" t="s">
        <v>2272</v>
      </c>
    </row>
    <row r="64" spans="1:6" ht="16.5" x14ac:dyDescent="0.35">
      <c r="A64" s="173" t="s">
        <v>2367</v>
      </c>
      <c r="B64" s="173" t="s">
        <v>2367</v>
      </c>
      <c r="C64" s="174" t="s">
        <v>326</v>
      </c>
      <c r="D64" s="174" t="s">
        <v>72</v>
      </c>
      <c r="E64" s="173" t="s">
        <v>1142</v>
      </c>
      <c r="F64" s="173" t="s">
        <v>2305</v>
      </c>
    </row>
    <row r="65" spans="1:6" ht="16.5" x14ac:dyDescent="0.35">
      <c r="A65" s="173" t="s">
        <v>2368</v>
      </c>
      <c r="B65" s="173" t="s">
        <v>2368</v>
      </c>
      <c r="C65" s="174" t="s">
        <v>326</v>
      </c>
      <c r="D65" s="174" t="s">
        <v>72</v>
      </c>
      <c r="E65" s="173" t="s">
        <v>1142</v>
      </c>
      <c r="F65" s="173" t="s">
        <v>2272</v>
      </c>
    </row>
    <row r="66" spans="1:6" ht="16.5" x14ac:dyDescent="0.35">
      <c r="A66" s="173" t="s">
        <v>2369</v>
      </c>
      <c r="B66" s="173" t="s">
        <v>2369</v>
      </c>
      <c r="C66" s="174" t="s">
        <v>326</v>
      </c>
      <c r="D66" s="174" t="s">
        <v>72</v>
      </c>
      <c r="E66" s="173" t="s">
        <v>1142</v>
      </c>
      <c r="F66" s="173" t="s">
        <v>2278</v>
      </c>
    </row>
    <row r="67" spans="1:6" ht="16.5" x14ac:dyDescent="0.35">
      <c r="A67" s="173" t="s">
        <v>2370</v>
      </c>
      <c r="B67" s="173" t="s">
        <v>2371</v>
      </c>
      <c r="C67" s="174" t="s">
        <v>326</v>
      </c>
      <c r="D67" s="174" t="s">
        <v>72</v>
      </c>
      <c r="E67" s="173" t="s">
        <v>1142</v>
      </c>
      <c r="F67" s="173" t="s">
        <v>2291</v>
      </c>
    </row>
    <row r="68" spans="1:6" ht="16.5" x14ac:dyDescent="0.35">
      <c r="A68" s="173" t="s">
        <v>2372</v>
      </c>
      <c r="B68" s="173" t="s">
        <v>2372</v>
      </c>
      <c r="C68" s="174" t="s">
        <v>326</v>
      </c>
      <c r="D68" s="174" t="s">
        <v>72</v>
      </c>
      <c r="E68" s="173" t="s">
        <v>1142</v>
      </c>
      <c r="F68" s="173" t="s">
        <v>2302</v>
      </c>
    </row>
    <row r="69" spans="1:6" ht="16.5" x14ac:dyDescent="0.35">
      <c r="A69" s="173" t="s">
        <v>2373</v>
      </c>
      <c r="B69" s="173" t="s">
        <v>2373</v>
      </c>
      <c r="C69" s="174" t="s">
        <v>326</v>
      </c>
      <c r="D69" s="174" t="s">
        <v>72</v>
      </c>
      <c r="E69" s="173" t="s">
        <v>1142</v>
      </c>
      <c r="F69" s="173" t="s">
        <v>2272</v>
      </c>
    </row>
    <row r="70" spans="1:6" ht="16.5" x14ac:dyDescent="0.35">
      <c r="A70" s="173" t="s">
        <v>2374</v>
      </c>
      <c r="B70" s="173" t="s">
        <v>2375</v>
      </c>
      <c r="C70" s="174" t="s">
        <v>332</v>
      </c>
      <c r="D70" s="174" t="s">
        <v>73</v>
      </c>
      <c r="E70" s="173" t="s">
        <v>1142</v>
      </c>
      <c r="F70" s="173" t="s">
        <v>2291</v>
      </c>
    </row>
    <row r="71" spans="1:6" ht="16.5" x14ac:dyDescent="0.35">
      <c r="A71" s="173" t="s">
        <v>2376</v>
      </c>
      <c r="B71" s="173" t="s">
        <v>2376</v>
      </c>
      <c r="C71" s="174" t="s">
        <v>332</v>
      </c>
      <c r="D71" s="174" t="s">
        <v>73</v>
      </c>
      <c r="E71" s="173" t="s">
        <v>1142</v>
      </c>
      <c r="F71" s="173" t="s">
        <v>2272</v>
      </c>
    </row>
    <row r="72" spans="1:6" ht="16.5" x14ac:dyDescent="0.35">
      <c r="A72" s="173" t="s">
        <v>441</v>
      </c>
      <c r="B72" s="173" t="s">
        <v>2377</v>
      </c>
      <c r="C72" s="174" t="s">
        <v>332</v>
      </c>
      <c r="D72" s="174" t="s">
        <v>73</v>
      </c>
      <c r="E72" s="173" t="s">
        <v>1142</v>
      </c>
      <c r="F72" s="173" t="s">
        <v>2278</v>
      </c>
    </row>
    <row r="73" spans="1:6" ht="16.5" x14ac:dyDescent="0.35">
      <c r="A73" s="173" t="s">
        <v>2378</v>
      </c>
      <c r="B73" s="173" t="s">
        <v>441</v>
      </c>
      <c r="C73" s="174" t="s">
        <v>335</v>
      </c>
      <c r="D73" s="174" t="s">
        <v>74</v>
      </c>
      <c r="E73" s="173" t="s">
        <v>1142</v>
      </c>
      <c r="F73" s="173" t="s">
        <v>2284</v>
      </c>
    </row>
    <row r="74" spans="1:6" ht="16.5" x14ac:dyDescent="0.35">
      <c r="A74" s="173" t="s">
        <v>2379</v>
      </c>
      <c r="B74" s="173" t="s">
        <v>2380</v>
      </c>
      <c r="C74" s="174" t="s">
        <v>335</v>
      </c>
      <c r="D74" s="174" t="s">
        <v>74</v>
      </c>
      <c r="E74" s="173" t="s">
        <v>1142</v>
      </c>
      <c r="F74" s="173" t="s">
        <v>2291</v>
      </c>
    </row>
    <row r="75" spans="1:6" ht="16.5" x14ac:dyDescent="0.35">
      <c r="A75" s="173" t="s">
        <v>2381</v>
      </c>
      <c r="B75" s="173" t="s">
        <v>2382</v>
      </c>
      <c r="C75" s="174" t="s">
        <v>335</v>
      </c>
      <c r="D75" s="174" t="s">
        <v>74</v>
      </c>
      <c r="E75" s="173" t="s">
        <v>1142</v>
      </c>
      <c r="F75" s="173" t="s">
        <v>2284</v>
      </c>
    </row>
    <row r="76" spans="1:6" ht="16.5" x14ac:dyDescent="0.35">
      <c r="A76" s="173" t="s">
        <v>2383</v>
      </c>
      <c r="B76" s="173" t="s">
        <v>2384</v>
      </c>
      <c r="C76" s="174" t="s">
        <v>335</v>
      </c>
      <c r="D76" s="174" t="s">
        <v>74</v>
      </c>
      <c r="E76" s="173" t="s">
        <v>1142</v>
      </c>
      <c r="F76" s="173" t="s">
        <v>2284</v>
      </c>
    </row>
    <row r="77" spans="1:6" ht="16.5" x14ac:dyDescent="0.35">
      <c r="A77" s="173" t="s">
        <v>441</v>
      </c>
      <c r="B77" s="173" t="s">
        <v>2385</v>
      </c>
      <c r="C77" s="174" t="s">
        <v>2386</v>
      </c>
      <c r="D77" s="174" t="s">
        <v>2387</v>
      </c>
      <c r="E77" s="173" t="s">
        <v>2290</v>
      </c>
      <c r="F77" s="173" t="s">
        <v>2272</v>
      </c>
    </row>
    <row r="78" spans="1:6" ht="16.5" x14ac:dyDescent="0.35">
      <c r="A78" s="173" t="s">
        <v>2388</v>
      </c>
      <c r="B78" s="173" t="s">
        <v>2388</v>
      </c>
      <c r="C78" s="174" t="s">
        <v>345</v>
      </c>
      <c r="D78" s="174" t="s">
        <v>76</v>
      </c>
      <c r="E78" s="173" t="s">
        <v>1142</v>
      </c>
      <c r="F78" s="173" t="s">
        <v>2305</v>
      </c>
    </row>
    <row r="79" spans="1:6" ht="16.5" x14ac:dyDescent="0.35">
      <c r="A79" s="173" t="s">
        <v>2389</v>
      </c>
      <c r="B79" s="173" t="s">
        <v>2390</v>
      </c>
      <c r="C79" s="174" t="s">
        <v>345</v>
      </c>
      <c r="D79" s="174" t="s">
        <v>76</v>
      </c>
      <c r="E79" s="173" t="s">
        <v>1142</v>
      </c>
      <c r="F79" s="173" t="s">
        <v>2391</v>
      </c>
    </row>
    <row r="80" spans="1:6" ht="16.5" x14ac:dyDescent="0.35">
      <c r="A80" s="173" t="s">
        <v>2392</v>
      </c>
      <c r="B80" s="173" t="s">
        <v>2392</v>
      </c>
      <c r="C80" s="174" t="s">
        <v>1193</v>
      </c>
      <c r="D80" s="174" t="s">
        <v>77</v>
      </c>
      <c r="E80" s="173" t="s">
        <v>2290</v>
      </c>
      <c r="F80" s="173" t="s">
        <v>2278</v>
      </c>
    </row>
    <row r="81" spans="1:6" ht="16.5" x14ac:dyDescent="0.35">
      <c r="A81" s="173" t="s">
        <v>2393</v>
      </c>
      <c r="B81" s="173" t="s">
        <v>2393</v>
      </c>
      <c r="C81" s="174" t="s">
        <v>1193</v>
      </c>
      <c r="D81" s="174" t="s">
        <v>77</v>
      </c>
      <c r="E81" s="173" t="s">
        <v>2290</v>
      </c>
      <c r="F81" s="173" t="s">
        <v>2272</v>
      </c>
    </row>
    <row r="82" spans="1:6" ht="16.5" x14ac:dyDescent="0.35">
      <c r="A82" s="173" t="s">
        <v>2394</v>
      </c>
      <c r="B82" s="173" t="s">
        <v>2394</v>
      </c>
      <c r="C82" s="174" t="s">
        <v>1193</v>
      </c>
      <c r="D82" s="174" t="s">
        <v>77</v>
      </c>
      <c r="E82" s="173" t="s">
        <v>1142</v>
      </c>
      <c r="F82" s="173" t="s">
        <v>2278</v>
      </c>
    </row>
    <row r="83" spans="1:6" ht="16.5" x14ac:dyDescent="0.35">
      <c r="A83" s="173" t="s">
        <v>2395</v>
      </c>
      <c r="B83" s="173" t="s">
        <v>441</v>
      </c>
      <c r="C83" s="174" t="s">
        <v>351</v>
      </c>
      <c r="D83" s="174" t="s">
        <v>78</v>
      </c>
      <c r="E83" s="173" t="s">
        <v>1142</v>
      </c>
      <c r="F83" s="173" t="s">
        <v>2297</v>
      </c>
    </row>
    <row r="84" spans="1:6" ht="16.5" x14ac:dyDescent="0.35">
      <c r="A84" s="173" t="s">
        <v>2396</v>
      </c>
      <c r="B84" s="173" t="s">
        <v>2396</v>
      </c>
      <c r="C84" s="174" t="s">
        <v>351</v>
      </c>
      <c r="D84" s="174" t="s">
        <v>78</v>
      </c>
      <c r="E84" s="173" t="s">
        <v>1142</v>
      </c>
      <c r="F84" s="173" t="s">
        <v>2302</v>
      </c>
    </row>
    <row r="85" spans="1:6" ht="16.5" x14ac:dyDescent="0.35">
      <c r="A85" s="173" t="s">
        <v>2397</v>
      </c>
      <c r="B85" s="173" t="s">
        <v>2397</v>
      </c>
      <c r="C85" s="174" t="s">
        <v>351</v>
      </c>
      <c r="D85" s="174" t="s">
        <v>78</v>
      </c>
      <c r="E85" s="173" t="s">
        <v>1198</v>
      </c>
      <c r="F85" s="173" t="s">
        <v>2272</v>
      </c>
    </row>
    <row r="86" spans="1:6" ht="16.5" x14ac:dyDescent="0.35">
      <c r="A86" s="173" t="s">
        <v>2398</v>
      </c>
      <c r="B86" s="173" t="s">
        <v>441</v>
      </c>
      <c r="C86" s="174" t="s">
        <v>54</v>
      </c>
      <c r="D86" s="174" t="s">
        <v>80</v>
      </c>
      <c r="E86" s="173" t="s">
        <v>1142</v>
      </c>
      <c r="F86" s="173" t="s">
        <v>2284</v>
      </c>
    </row>
    <row r="87" spans="1:6" ht="16.5" x14ac:dyDescent="0.35">
      <c r="A87" s="173" t="s">
        <v>2399</v>
      </c>
      <c r="B87" s="173" t="s">
        <v>2400</v>
      </c>
      <c r="C87" s="174" t="s">
        <v>54</v>
      </c>
      <c r="D87" s="174" t="s">
        <v>80</v>
      </c>
      <c r="E87" s="173" t="s">
        <v>1142</v>
      </c>
      <c r="F87" s="173" t="s">
        <v>2284</v>
      </c>
    </row>
    <row r="88" spans="1:6" ht="16.5" x14ac:dyDescent="0.35">
      <c r="A88" s="173" t="s">
        <v>2401</v>
      </c>
      <c r="B88" s="173" t="s">
        <v>2402</v>
      </c>
      <c r="C88" s="174" t="s">
        <v>54</v>
      </c>
      <c r="D88" s="174" t="s">
        <v>80</v>
      </c>
      <c r="E88" s="173" t="s">
        <v>1142</v>
      </c>
      <c r="F88" s="173" t="s">
        <v>2282</v>
      </c>
    </row>
    <row r="89" spans="1:6" ht="16.5" x14ac:dyDescent="0.35">
      <c r="A89" s="173" t="s">
        <v>2403</v>
      </c>
      <c r="B89" s="173" t="s">
        <v>2403</v>
      </c>
      <c r="C89" s="174" t="s">
        <v>383</v>
      </c>
      <c r="D89" s="174" t="s">
        <v>81</v>
      </c>
      <c r="E89" s="173" t="s">
        <v>1142</v>
      </c>
      <c r="F89" s="173" t="s">
        <v>2272</v>
      </c>
    </row>
    <row r="90" spans="1:6" ht="16.5" x14ac:dyDescent="0.35">
      <c r="A90" s="173" t="s">
        <v>2404</v>
      </c>
      <c r="B90" s="173" t="s">
        <v>2405</v>
      </c>
      <c r="C90" s="174" t="s">
        <v>383</v>
      </c>
      <c r="D90" s="174" t="s">
        <v>81</v>
      </c>
      <c r="E90" s="173" t="s">
        <v>1142</v>
      </c>
      <c r="F90" s="173" t="s">
        <v>2282</v>
      </c>
    </row>
    <row r="91" spans="1:6" ht="16.5" x14ac:dyDescent="0.35">
      <c r="A91" s="173" t="s">
        <v>2406</v>
      </c>
      <c r="B91" s="173" t="s">
        <v>2406</v>
      </c>
      <c r="C91" s="174" t="s">
        <v>387</v>
      </c>
      <c r="D91" s="174" t="s">
        <v>83</v>
      </c>
      <c r="E91" s="173" t="s">
        <v>1142</v>
      </c>
      <c r="F91" s="173" t="s">
        <v>2305</v>
      </c>
    </row>
    <row r="92" spans="1:6" ht="16.5" x14ac:dyDescent="0.35">
      <c r="A92" s="173" t="s">
        <v>2407</v>
      </c>
      <c r="B92" s="173" t="s">
        <v>2408</v>
      </c>
      <c r="C92" s="174" t="s">
        <v>387</v>
      </c>
      <c r="D92" s="174" t="s">
        <v>83</v>
      </c>
      <c r="E92" s="173" t="s">
        <v>1142</v>
      </c>
      <c r="F92" s="173" t="s">
        <v>2315</v>
      </c>
    </row>
    <row r="93" spans="1:6" ht="16.5" x14ac:dyDescent="0.35">
      <c r="A93" s="173" t="s">
        <v>2409</v>
      </c>
      <c r="B93" s="173" t="s">
        <v>2409</v>
      </c>
      <c r="C93" s="174" t="s">
        <v>387</v>
      </c>
      <c r="D93" s="174" t="s">
        <v>83</v>
      </c>
      <c r="E93" s="173" t="s">
        <v>1142</v>
      </c>
      <c r="F93" s="173" t="s">
        <v>2278</v>
      </c>
    </row>
    <row r="94" spans="1:6" ht="16.5" x14ac:dyDescent="0.35">
      <c r="A94" s="173" t="s">
        <v>2410</v>
      </c>
      <c r="B94" s="173" t="s">
        <v>2411</v>
      </c>
      <c r="C94" s="174" t="s">
        <v>387</v>
      </c>
      <c r="D94" s="174" t="s">
        <v>83</v>
      </c>
      <c r="E94" s="173" t="s">
        <v>1142</v>
      </c>
      <c r="F94" s="173" t="s">
        <v>2315</v>
      </c>
    </row>
    <row r="95" spans="1:6" ht="16.5" x14ac:dyDescent="0.35">
      <c r="A95" s="173" t="s">
        <v>2412</v>
      </c>
      <c r="B95" s="173" t="s">
        <v>2412</v>
      </c>
      <c r="C95" s="174" t="s">
        <v>387</v>
      </c>
      <c r="D95" s="174" t="s">
        <v>83</v>
      </c>
      <c r="E95" s="173" t="s">
        <v>1142</v>
      </c>
      <c r="F95" s="173" t="s">
        <v>2302</v>
      </c>
    </row>
    <row r="96" spans="1:6" ht="16.5" x14ac:dyDescent="0.35">
      <c r="A96" s="173" t="s">
        <v>2413</v>
      </c>
      <c r="B96" s="173" t="s">
        <v>2413</v>
      </c>
      <c r="C96" s="174" t="s">
        <v>387</v>
      </c>
      <c r="D96" s="174" t="s">
        <v>83</v>
      </c>
      <c r="E96" s="173" t="s">
        <v>1142</v>
      </c>
      <c r="F96" s="173" t="s">
        <v>2302</v>
      </c>
    </row>
    <row r="97" spans="1:6" ht="16.5" x14ac:dyDescent="0.35">
      <c r="A97" s="173" t="s">
        <v>2414</v>
      </c>
      <c r="B97" s="173" t="s">
        <v>2414</v>
      </c>
      <c r="C97" s="174" t="s">
        <v>387</v>
      </c>
      <c r="D97" s="174" t="s">
        <v>83</v>
      </c>
      <c r="E97" s="173" t="s">
        <v>1142</v>
      </c>
      <c r="F97" s="173" t="s">
        <v>2302</v>
      </c>
    </row>
    <row r="98" spans="1:6" ht="16.5" x14ac:dyDescent="0.35">
      <c r="A98" s="173" t="s">
        <v>2415</v>
      </c>
      <c r="B98" s="173" t="s">
        <v>2415</v>
      </c>
      <c r="C98" s="174" t="s">
        <v>387</v>
      </c>
      <c r="D98" s="174" t="s">
        <v>83</v>
      </c>
      <c r="E98" s="173" t="s">
        <v>1142</v>
      </c>
      <c r="F98" s="173" t="s">
        <v>2302</v>
      </c>
    </row>
    <row r="99" spans="1:6" ht="16.5" x14ac:dyDescent="0.35">
      <c r="A99" s="173" t="s">
        <v>2416</v>
      </c>
      <c r="B99" s="173" t="s">
        <v>2416</v>
      </c>
      <c r="C99" s="174" t="s">
        <v>387</v>
      </c>
      <c r="D99" s="174" t="s">
        <v>83</v>
      </c>
      <c r="E99" s="173" t="s">
        <v>1142</v>
      </c>
      <c r="F99" s="173" t="s">
        <v>2302</v>
      </c>
    </row>
    <row r="100" spans="1:6" ht="16.5" x14ac:dyDescent="0.35">
      <c r="A100" s="173" t="s">
        <v>2417</v>
      </c>
      <c r="B100" s="173" t="s">
        <v>2418</v>
      </c>
      <c r="C100" s="174" t="s">
        <v>387</v>
      </c>
      <c r="D100" s="174" t="s">
        <v>83</v>
      </c>
      <c r="E100" s="173" t="s">
        <v>1142</v>
      </c>
      <c r="F100" s="173" t="s">
        <v>2315</v>
      </c>
    </row>
    <row r="101" spans="1:6" ht="16.5" x14ac:dyDescent="0.35">
      <c r="A101" s="173" t="s">
        <v>2419</v>
      </c>
      <c r="B101" s="173" t="s">
        <v>2420</v>
      </c>
      <c r="C101" s="174" t="s">
        <v>387</v>
      </c>
      <c r="D101" s="174" t="s">
        <v>83</v>
      </c>
      <c r="E101" s="173" t="s">
        <v>1142</v>
      </c>
      <c r="F101" s="173" t="s">
        <v>2315</v>
      </c>
    </row>
    <row r="102" spans="1:6" ht="16.5" x14ac:dyDescent="0.35">
      <c r="A102" s="173" t="s">
        <v>2421</v>
      </c>
      <c r="B102" s="173" t="s">
        <v>2422</v>
      </c>
      <c r="C102" s="174" t="s">
        <v>387</v>
      </c>
      <c r="D102" s="174" t="s">
        <v>83</v>
      </c>
      <c r="E102" s="173" t="s">
        <v>1142</v>
      </c>
      <c r="F102" s="173" t="s">
        <v>1151</v>
      </c>
    </row>
    <row r="103" spans="1:6" ht="16.5" x14ac:dyDescent="0.35">
      <c r="A103" s="173" t="s">
        <v>2423</v>
      </c>
      <c r="B103" s="173" t="s">
        <v>2424</v>
      </c>
      <c r="C103" s="174" t="s">
        <v>387</v>
      </c>
      <c r="D103" s="174" t="s">
        <v>83</v>
      </c>
      <c r="E103" s="173" t="s">
        <v>1142</v>
      </c>
      <c r="F103" s="173" t="s">
        <v>2315</v>
      </c>
    </row>
    <row r="104" spans="1:6" ht="16.5" x14ac:dyDescent="0.35">
      <c r="A104" s="173" t="s">
        <v>2425</v>
      </c>
      <c r="B104" s="173" t="s">
        <v>2426</v>
      </c>
      <c r="C104" s="174" t="s">
        <v>1201</v>
      </c>
      <c r="D104" s="174" t="s">
        <v>84</v>
      </c>
      <c r="E104" s="173" t="s">
        <v>1142</v>
      </c>
      <c r="F104" s="173" t="s">
        <v>2302</v>
      </c>
    </row>
    <row r="105" spans="1:6" ht="16.5" x14ac:dyDescent="0.35">
      <c r="A105" s="173" t="s">
        <v>2427</v>
      </c>
      <c r="B105" s="173" t="s">
        <v>2427</v>
      </c>
      <c r="C105" s="174" t="s">
        <v>1201</v>
      </c>
      <c r="D105" s="174" t="s">
        <v>84</v>
      </c>
      <c r="E105" s="173" t="s">
        <v>1142</v>
      </c>
      <c r="F105" s="173" t="s">
        <v>2272</v>
      </c>
    </row>
    <row r="106" spans="1:6" ht="16.5" x14ac:dyDescent="0.35">
      <c r="A106" s="173" t="s">
        <v>2428</v>
      </c>
      <c r="B106" s="173" t="s">
        <v>2429</v>
      </c>
      <c r="C106" s="174" t="s">
        <v>411</v>
      </c>
      <c r="D106" s="174" t="s">
        <v>85</v>
      </c>
      <c r="E106" s="173" t="s">
        <v>1142</v>
      </c>
      <c r="F106" s="173" t="s">
        <v>2315</v>
      </c>
    </row>
    <row r="107" spans="1:6" ht="16.5" x14ac:dyDescent="0.35">
      <c r="A107" s="173" t="s">
        <v>2430</v>
      </c>
      <c r="B107" s="173" t="s">
        <v>2430</v>
      </c>
      <c r="C107" s="174" t="s">
        <v>411</v>
      </c>
      <c r="D107" s="174" t="s">
        <v>85</v>
      </c>
      <c r="E107" s="173" t="s">
        <v>2290</v>
      </c>
      <c r="F107" s="173" t="s">
        <v>2302</v>
      </c>
    </row>
    <row r="108" spans="1:6" ht="16.5" x14ac:dyDescent="0.35">
      <c r="A108" s="173" t="s">
        <v>2431</v>
      </c>
      <c r="B108" s="173" t="s">
        <v>2431</v>
      </c>
      <c r="C108" s="174" t="s">
        <v>419</v>
      </c>
      <c r="D108" s="174" t="s">
        <v>87</v>
      </c>
      <c r="E108" s="173" t="s">
        <v>2290</v>
      </c>
      <c r="F108" s="173" t="s">
        <v>2272</v>
      </c>
    </row>
    <row r="109" spans="1:6" ht="16.5" x14ac:dyDescent="0.35">
      <c r="A109" s="173" t="s">
        <v>2432</v>
      </c>
      <c r="B109" s="173" t="s">
        <v>2432</v>
      </c>
      <c r="C109" s="174" t="s">
        <v>419</v>
      </c>
      <c r="D109" s="174" t="s">
        <v>87</v>
      </c>
      <c r="E109" s="173" t="s">
        <v>2433</v>
      </c>
      <c r="F109" s="173" t="s">
        <v>2272</v>
      </c>
    </row>
    <row r="110" spans="1:6" ht="16.5" x14ac:dyDescent="0.35">
      <c r="A110" s="173" t="s">
        <v>2434</v>
      </c>
      <c r="B110" s="173" t="s">
        <v>2434</v>
      </c>
      <c r="C110" s="174" t="s">
        <v>419</v>
      </c>
      <c r="D110" s="174" t="s">
        <v>87</v>
      </c>
      <c r="E110" s="173" t="s">
        <v>1198</v>
      </c>
      <c r="F110" s="173" t="s">
        <v>2272</v>
      </c>
    </row>
    <row r="111" spans="1:6" ht="16.5" x14ac:dyDescent="0.35">
      <c r="A111" s="173" t="s">
        <v>2435</v>
      </c>
      <c r="B111" s="173" t="s">
        <v>2435</v>
      </c>
      <c r="C111" s="174" t="s">
        <v>419</v>
      </c>
      <c r="D111" s="174" t="s">
        <v>87</v>
      </c>
      <c r="E111" s="173" t="s">
        <v>1198</v>
      </c>
      <c r="F111" s="173" t="s">
        <v>2278</v>
      </c>
    </row>
    <row r="112" spans="1:6" ht="16.5" x14ac:dyDescent="0.35">
      <c r="A112" s="173" t="s">
        <v>2436</v>
      </c>
      <c r="B112" s="173" t="s">
        <v>2437</v>
      </c>
      <c r="C112" s="174" t="s">
        <v>423</v>
      </c>
      <c r="D112" s="174" t="s">
        <v>88</v>
      </c>
      <c r="E112" s="173" t="s">
        <v>1142</v>
      </c>
      <c r="F112" s="173" t="s">
        <v>2315</v>
      </c>
    </row>
    <row r="113" spans="1:6" ht="16.5" x14ac:dyDescent="0.35">
      <c r="A113" s="173" t="s">
        <v>2438</v>
      </c>
      <c r="B113" s="173" t="s">
        <v>2439</v>
      </c>
      <c r="C113" s="174" t="s">
        <v>423</v>
      </c>
      <c r="D113" s="174" t="s">
        <v>88</v>
      </c>
      <c r="E113" s="173" t="s">
        <v>1142</v>
      </c>
      <c r="F113" s="173" t="s">
        <v>2315</v>
      </c>
    </row>
    <row r="114" spans="1:6" ht="16.5" x14ac:dyDescent="0.35">
      <c r="A114" s="173" t="s">
        <v>2440</v>
      </c>
      <c r="B114" s="173" t="s">
        <v>2440</v>
      </c>
      <c r="C114" s="174" t="s">
        <v>423</v>
      </c>
      <c r="D114" s="174" t="s">
        <v>88</v>
      </c>
      <c r="E114" s="173" t="s">
        <v>1142</v>
      </c>
      <c r="F114" s="173" t="s">
        <v>2302</v>
      </c>
    </row>
    <row r="115" spans="1:6" ht="16.5" x14ac:dyDescent="0.35">
      <c r="A115" s="173" t="s">
        <v>2441</v>
      </c>
      <c r="B115" s="173" t="s">
        <v>2441</v>
      </c>
      <c r="C115" s="174" t="s">
        <v>1203</v>
      </c>
      <c r="D115" s="174" t="s">
        <v>89</v>
      </c>
      <c r="E115" s="173" t="s">
        <v>1142</v>
      </c>
      <c r="F115" s="173" t="s">
        <v>2305</v>
      </c>
    </row>
    <row r="116" spans="1:6" ht="16.5" x14ac:dyDescent="0.35">
      <c r="A116" s="173" t="s">
        <v>2442</v>
      </c>
      <c r="B116" s="173" t="s">
        <v>2442</v>
      </c>
      <c r="C116" s="174" t="s">
        <v>1203</v>
      </c>
      <c r="D116" s="174" t="s">
        <v>89</v>
      </c>
      <c r="E116" s="173" t="s">
        <v>1142</v>
      </c>
      <c r="F116" s="173" t="s">
        <v>2305</v>
      </c>
    </row>
    <row r="117" spans="1:6" ht="16.5" x14ac:dyDescent="0.35">
      <c r="A117" s="173" t="s">
        <v>3049</v>
      </c>
      <c r="B117" s="173" t="s">
        <v>2443</v>
      </c>
      <c r="C117" s="174" t="s">
        <v>1203</v>
      </c>
      <c r="D117" s="174" t="s">
        <v>89</v>
      </c>
      <c r="E117" s="173" t="s">
        <v>1142</v>
      </c>
      <c r="F117" s="173" t="s">
        <v>2272</v>
      </c>
    </row>
    <row r="118" spans="1:6" ht="16.5" x14ac:dyDescent="0.35">
      <c r="A118" s="173" t="s">
        <v>2444</v>
      </c>
      <c r="B118" s="173" t="s">
        <v>441</v>
      </c>
      <c r="C118" s="174" t="s">
        <v>1204</v>
      </c>
      <c r="D118" s="174" t="s">
        <v>90</v>
      </c>
      <c r="E118" s="173" t="s">
        <v>1142</v>
      </c>
      <c r="F118" s="173" t="s">
        <v>2302</v>
      </c>
    </row>
    <row r="119" spans="1:6" ht="16.5" x14ac:dyDescent="0.35">
      <c r="A119" s="173" t="s">
        <v>2445</v>
      </c>
      <c r="B119" s="173" t="s">
        <v>2445</v>
      </c>
      <c r="C119" s="174" t="s">
        <v>1204</v>
      </c>
      <c r="D119" s="174" t="s">
        <v>90</v>
      </c>
      <c r="E119" s="173" t="s">
        <v>1142</v>
      </c>
      <c r="F119" s="173" t="s">
        <v>2272</v>
      </c>
    </row>
    <row r="120" spans="1:6" ht="16.5" x14ac:dyDescent="0.35">
      <c r="A120" s="173" t="s">
        <v>2446</v>
      </c>
      <c r="B120" s="173" t="s">
        <v>2446</v>
      </c>
      <c r="C120" s="174" t="s">
        <v>1204</v>
      </c>
      <c r="D120" s="174" t="s">
        <v>90</v>
      </c>
      <c r="E120" s="173" t="s">
        <v>1142</v>
      </c>
      <c r="F120" s="173" t="s">
        <v>2302</v>
      </c>
    </row>
    <row r="121" spans="1:6" ht="16.5" x14ac:dyDescent="0.35">
      <c r="A121" s="173" t="s">
        <v>2447</v>
      </c>
      <c r="B121" s="173" t="s">
        <v>2447</v>
      </c>
      <c r="C121" s="174" t="s">
        <v>1204</v>
      </c>
      <c r="D121" s="174" t="s">
        <v>90</v>
      </c>
      <c r="E121" s="173" t="s">
        <v>1142</v>
      </c>
      <c r="F121" s="173" t="s">
        <v>2272</v>
      </c>
    </row>
    <row r="122" spans="1:6" ht="16.5" x14ac:dyDescent="0.35">
      <c r="A122" s="173" t="s">
        <v>2448</v>
      </c>
      <c r="B122" s="173" t="s">
        <v>441</v>
      </c>
      <c r="C122" s="174" t="s">
        <v>1206</v>
      </c>
      <c r="D122" s="174" t="s">
        <v>92</v>
      </c>
      <c r="E122" s="173" t="s">
        <v>1142</v>
      </c>
      <c r="F122" s="173" t="s">
        <v>2291</v>
      </c>
    </row>
    <row r="123" spans="1:6" ht="16.5" x14ac:dyDescent="0.35">
      <c r="A123" s="173" t="s">
        <v>2449</v>
      </c>
      <c r="B123" s="173" t="s">
        <v>441</v>
      </c>
      <c r="C123" s="174" t="s">
        <v>1206</v>
      </c>
      <c r="D123" s="174" t="s">
        <v>92</v>
      </c>
      <c r="E123" s="173" t="s">
        <v>1142</v>
      </c>
      <c r="F123" s="173" t="s">
        <v>1151</v>
      </c>
    </row>
    <row r="124" spans="1:6" ht="16.5" x14ac:dyDescent="0.35">
      <c r="A124" s="173" t="s">
        <v>441</v>
      </c>
      <c r="B124" s="173" t="s">
        <v>2450</v>
      </c>
      <c r="C124" s="174" t="s">
        <v>1206</v>
      </c>
      <c r="D124" s="174" t="s">
        <v>92</v>
      </c>
      <c r="E124" s="173" t="s">
        <v>1142</v>
      </c>
      <c r="F124" s="173" t="s">
        <v>2302</v>
      </c>
    </row>
    <row r="125" spans="1:6" ht="16.5" x14ac:dyDescent="0.35">
      <c r="A125" s="173" t="s">
        <v>2451</v>
      </c>
      <c r="B125" s="173" t="s">
        <v>2451</v>
      </c>
      <c r="C125" s="174" t="s">
        <v>458</v>
      </c>
      <c r="D125" s="174" t="s">
        <v>94</v>
      </c>
      <c r="E125" s="173" t="s">
        <v>1142</v>
      </c>
      <c r="F125" s="173" t="s">
        <v>2452</v>
      </c>
    </row>
    <row r="126" spans="1:6" ht="16.5" x14ac:dyDescent="0.35">
      <c r="A126" s="173" t="s">
        <v>2453</v>
      </c>
      <c r="B126" s="173" t="s">
        <v>2451</v>
      </c>
      <c r="C126" s="174" t="s">
        <v>458</v>
      </c>
      <c r="D126" s="174" t="s">
        <v>94</v>
      </c>
      <c r="E126" s="173" t="s">
        <v>1142</v>
      </c>
      <c r="F126" s="173" t="s">
        <v>2452</v>
      </c>
    </row>
    <row r="127" spans="1:6" ht="16.5" x14ac:dyDescent="0.35">
      <c r="A127" s="173" t="s">
        <v>2454</v>
      </c>
      <c r="B127" s="173" t="s">
        <v>2454</v>
      </c>
      <c r="C127" s="174" t="s">
        <v>458</v>
      </c>
      <c r="D127" s="174" t="s">
        <v>94</v>
      </c>
      <c r="E127" s="173" t="s">
        <v>1142</v>
      </c>
      <c r="F127" s="173" t="s">
        <v>2302</v>
      </c>
    </row>
    <row r="128" spans="1:6" ht="16.5" x14ac:dyDescent="0.35">
      <c r="A128" s="173" t="s">
        <v>2455</v>
      </c>
      <c r="B128" s="173" t="s">
        <v>2456</v>
      </c>
      <c r="C128" s="174" t="s">
        <v>458</v>
      </c>
      <c r="D128" s="174" t="s">
        <v>94</v>
      </c>
      <c r="E128" s="173" t="s">
        <v>1142</v>
      </c>
      <c r="F128" s="173" t="s">
        <v>2452</v>
      </c>
    </row>
    <row r="129" spans="1:6" ht="16.5" x14ac:dyDescent="0.35">
      <c r="A129" s="173" t="s">
        <v>2457</v>
      </c>
      <c r="B129" s="173" t="s">
        <v>2457</v>
      </c>
      <c r="C129" s="174" t="s">
        <v>458</v>
      </c>
      <c r="D129" s="174" t="s">
        <v>94</v>
      </c>
      <c r="E129" s="173" t="s">
        <v>1142</v>
      </c>
      <c r="F129" s="173" t="s">
        <v>2302</v>
      </c>
    </row>
    <row r="130" spans="1:6" ht="16.5" x14ac:dyDescent="0.35">
      <c r="A130" s="173" t="s">
        <v>2458</v>
      </c>
      <c r="B130" s="173" t="s">
        <v>2458</v>
      </c>
      <c r="C130" s="174" t="s">
        <v>458</v>
      </c>
      <c r="D130" s="174" t="s">
        <v>94</v>
      </c>
      <c r="E130" s="173" t="s">
        <v>1142</v>
      </c>
      <c r="F130" s="173" t="s">
        <v>2452</v>
      </c>
    </row>
    <row r="131" spans="1:6" ht="16.5" x14ac:dyDescent="0.35">
      <c r="A131" s="173" t="s">
        <v>2459</v>
      </c>
      <c r="B131" s="173" t="s">
        <v>2460</v>
      </c>
      <c r="C131" s="174" t="s">
        <v>458</v>
      </c>
      <c r="D131" s="174" t="s">
        <v>94</v>
      </c>
      <c r="E131" s="173" t="s">
        <v>1142</v>
      </c>
      <c r="F131" s="173" t="s">
        <v>2452</v>
      </c>
    </row>
    <row r="132" spans="1:6" ht="16.5" x14ac:dyDescent="0.35">
      <c r="A132" s="173" t="s">
        <v>2461</v>
      </c>
      <c r="B132" s="173" t="s">
        <v>2462</v>
      </c>
      <c r="C132" s="174" t="s">
        <v>458</v>
      </c>
      <c r="D132" s="174" t="s">
        <v>94</v>
      </c>
      <c r="E132" s="173" t="s">
        <v>1142</v>
      </c>
      <c r="F132" s="173" t="s">
        <v>2452</v>
      </c>
    </row>
    <row r="133" spans="1:6" ht="16.5" x14ac:dyDescent="0.35">
      <c r="A133" s="173" t="s">
        <v>2463</v>
      </c>
      <c r="B133" s="173" t="s">
        <v>441</v>
      </c>
      <c r="C133" s="174" t="s">
        <v>461</v>
      </c>
      <c r="D133" s="174" t="s">
        <v>95</v>
      </c>
      <c r="E133" s="173" t="s">
        <v>1142</v>
      </c>
      <c r="F133" s="173" t="s">
        <v>2284</v>
      </c>
    </row>
    <row r="134" spans="1:6" ht="16.5" x14ac:dyDescent="0.35">
      <c r="A134" s="173" t="s">
        <v>2464</v>
      </c>
      <c r="B134" s="173" t="s">
        <v>2464</v>
      </c>
      <c r="C134" s="174" t="s">
        <v>461</v>
      </c>
      <c r="D134" s="174" t="s">
        <v>95</v>
      </c>
      <c r="E134" s="173" t="s">
        <v>1142</v>
      </c>
      <c r="F134" s="173" t="s">
        <v>2272</v>
      </c>
    </row>
    <row r="135" spans="1:6" ht="16.5" x14ac:dyDescent="0.35">
      <c r="A135" s="173" t="s">
        <v>441</v>
      </c>
      <c r="B135" s="173" t="s">
        <v>2465</v>
      </c>
      <c r="C135" s="174" t="s">
        <v>461</v>
      </c>
      <c r="D135" s="174" t="s">
        <v>95</v>
      </c>
      <c r="E135" s="173" t="s">
        <v>1142</v>
      </c>
      <c r="F135" s="173" t="s">
        <v>2272</v>
      </c>
    </row>
    <row r="136" spans="1:6" ht="16.5" x14ac:dyDescent="0.35">
      <c r="A136" s="173" t="s">
        <v>2466</v>
      </c>
      <c r="B136" s="173" t="s">
        <v>2466</v>
      </c>
      <c r="C136" s="174" t="s">
        <v>461</v>
      </c>
      <c r="D136" s="174" t="s">
        <v>95</v>
      </c>
      <c r="E136" s="173" t="s">
        <v>1142</v>
      </c>
      <c r="F136" s="173" t="s">
        <v>2278</v>
      </c>
    </row>
    <row r="137" spans="1:6" ht="16.5" x14ac:dyDescent="0.35">
      <c r="A137" s="173" t="s">
        <v>2467</v>
      </c>
      <c r="B137" s="173" t="s">
        <v>2467</v>
      </c>
      <c r="C137" s="174" t="s">
        <v>461</v>
      </c>
      <c r="D137" s="174" t="s">
        <v>95</v>
      </c>
      <c r="E137" s="173" t="s">
        <v>1142</v>
      </c>
      <c r="F137" s="173" t="s">
        <v>2305</v>
      </c>
    </row>
    <row r="138" spans="1:6" ht="16.5" x14ac:dyDescent="0.35">
      <c r="A138" s="173" t="s">
        <v>2468</v>
      </c>
      <c r="B138" s="173" t="s">
        <v>2468</v>
      </c>
      <c r="C138" s="174" t="s">
        <v>461</v>
      </c>
      <c r="D138" s="174" t="s">
        <v>95</v>
      </c>
      <c r="E138" s="173" t="s">
        <v>1142</v>
      </c>
      <c r="F138" s="173" t="s">
        <v>2305</v>
      </c>
    </row>
    <row r="139" spans="1:6" ht="16.5" x14ac:dyDescent="0.35">
      <c r="A139" s="173" t="s">
        <v>2469</v>
      </c>
      <c r="B139" s="173" t="s">
        <v>2469</v>
      </c>
      <c r="C139" s="174" t="s">
        <v>461</v>
      </c>
      <c r="D139" s="174" t="s">
        <v>95</v>
      </c>
      <c r="E139" s="173" t="s">
        <v>1142</v>
      </c>
      <c r="F139" s="173" t="s">
        <v>2452</v>
      </c>
    </row>
    <row r="140" spans="1:6" ht="16.5" x14ac:dyDescent="0.35">
      <c r="A140" s="173" t="s">
        <v>441</v>
      </c>
      <c r="B140" s="173" t="s">
        <v>2470</v>
      </c>
      <c r="C140" s="174" t="s">
        <v>461</v>
      </c>
      <c r="D140" s="174" t="s">
        <v>95</v>
      </c>
      <c r="E140" s="173" t="s">
        <v>1142</v>
      </c>
      <c r="F140" s="173" t="s">
        <v>2272</v>
      </c>
    </row>
    <row r="141" spans="1:6" ht="16.5" x14ac:dyDescent="0.35">
      <c r="A141" s="173" t="s">
        <v>2471</v>
      </c>
      <c r="B141" s="173" t="s">
        <v>2471</v>
      </c>
      <c r="C141" s="174" t="s">
        <v>461</v>
      </c>
      <c r="D141" s="174" t="s">
        <v>95</v>
      </c>
      <c r="E141" s="173" t="s">
        <v>1142</v>
      </c>
      <c r="F141" s="173" t="s">
        <v>2305</v>
      </c>
    </row>
    <row r="142" spans="1:6" ht="16.5" x14ac:dyDescent="0.35">
      <c r="A142" s="173" t="s">
        <v>2472</v>
      </c>
      <c r="B142" s="173" t="s">
        <v>441</v>
      </c>
      <c r="C142" s="174" t="s">
        <v>1209</v>
      </c>
      <c r="D142" s="174" t="s">
        <v>96</v>
      </c>
      <c r="E142" s="173" t="s">
        <v>1142</v>
      </c>
      <c r="F142" s="173" t="s">
        <v>2315</v>
      </c>
    </row>
    <row r="143" spans="1:6" ht="16.5" x14ac:dyDescent="0.35">
      <c r="A143" s="173" t="s">
        <v>2473</v>
      </c>
      <c r="B143" s="173" t="s">
        <v>441</v>
      </c>
      <c r="C143" s="174" t="s">
        <v>1209</v>
      </c>
      <c r="D143" s="174" t="s">
        <v>96</v>
      </c>
      <c r="E143" s="173" t="s">
        <v>1142</v>
      </c>
      <c r="F143" s="173" t="s">
        <v>1151</v>
      </c>
    </row>
    <row r="144" spans="1:6" ht="16.5" x14ac:dyDescent="0.35">
      <c r="A144" s="173" t="s">
        <v>2474</v>
      </c>
      <c r="B144" s="173" t="s">
        <v>441</v>
      </c>
      <c r="C144" s="174" t="s">
        <v>1210</v>
      </c>
      <c r="D144" s="174" t="s">
        <v>97</v>
      </c>
      <c r="E144" s="173" t="s">
        <v>1142</v>
      </c>
      <c r="F144" s="173" t="s">
        <v>2282</v>
      </c>
    </row>
    <row r="145" spans="1:6" ht="16.5" x14ac:dyDescent="0.35">
      <c r="A145" s="173" t="s">
        <v>2475</v>
      </c>
      <c r="B145" s="173" t="s">
        <v>441</v>
      </c>
      <c r="C145" s="174" t="s">
        <v>1210</v>
      </c>
      <c r="D145" s="174" t="s">
        <v>97</v>
      </c>
      <c r="E145" s="173" t="s">
        <v>1142</v>
      </c>
      <c r="F145" s="173" t="s">
        <v>2282</v>
      </c>
    </row>
    <row r="146" spans="1:6" ht="16.5" x14ac:dyDescent="0.35">
      <c r="A146" s="173" t="s">
        <v>2476</v>
      </c>
      <c r="B146" s="173" t="s">
        <v>2477</v>
      </c>
      <c r="C146" s="174" t="s">
        <v>1211</v>
      </c>
      <c r="D146" s="174" t="s">
        <v>98</v>
      </c>
      <c r="E146" s="173" t="s">
        <v>1142</v>
      </c>
      <c r="F146" s="173" t="s">
        <v>2284</v>
      </c>
    </row>
    <row r="147" spans="1:6" ht="16.5" x14ac:dyDescent="0.35">
      <c r="A147" s="173" t="s">
        <v>2478</v>
      </c>
      <c r="B147" s="173" t="s">
        <v>2479</v>
      </c>
      <c r="C147" s="174" t="s">
        <v>1211</v>
      </c>
      <c r="D147" s="174" t="s">
        <v>98</v>
      </c>
      <c r="E147" s="173" t="s">
        <v>1142</v>
      </c>
      <c r="F147" s="173" t="s">
        <v>2284</v>
      </c>
    </row>
    <row r="148" spans="1:6" ht="16.5" x14ac:dyDescent="0.35">
      <c r="A148" s="173" t="s">
        <v>2480</v>
      </c>
      <c r="B148" s="173" t="s">
        <v>2481</v>
      </c>
      <c r="C148" s="174" t="s">
        <v>1211</v>
      </c>
      <c r="D148" s="174" t="s">
        <v>98</v>
      </c>
      <c r="E148" s="173" t="s">
        <v>1142</v>
      </c>
      <c r="F148" s="173" t="s">
        <v>2284</v>
      </c>
    </row>
    <row r="149" spans="1:6" ht="16.5" x14ac:dyDescent="0.35">
      <c r="A149" s="173" t="s">
        <v>2482</v>
      </c>
      <c r="B149" s="173" t="s">
        <v>2483</v>
      </c>
      <c r="C149" s="174" t="s">
        <v>1211</v>
      </c>
      <c r="D149" s="174" t="s">
        <v>98</v>
      </c>
      <c r="E149" s="173" t="s">
        <v>1142</v>
      </c>
      <c r="F149" s="173" t="s">
        <v>2284</v>
      </c>
    </row>
    <row r="150" spans="1:6" ht="16.5" x14ac:dyDescent="0.35">
      <c r="A150" s="173" t="s">
        <v>441</v>
      </c>
      <c r="B150" s="173" t="s">
        <v>2484</v>
      </c>
      <c r="C150" s="174" t="s">
        <v>2485</v>
      </c>
      <c r="D150" s="174" t="s">
        <v>2486</v>
      </c>
      <c r="E150" s="173" t="s">
        <v>2290</v>
      </c>
      <c r="F150" s="173" t="s">
        <v>2278</v>
      </c>
    </row>
    <row r="151" spans="1:6" ht="16.5" x14ac:dyDescent="0.35">
      <c r="A151" s="173" t="s">
        <v>3104</v>
      </c>
      <c r="B151" s="173" t="s">
        <v>3086</v>
      </c>
      <c r="C151" s="208" t="s">
        <v>3087</v>
      </c>
      <c r="D151" s="209" t="s">
        <v>3088</v>
      </c>
      <c r="E151" s="168" t="s">
        <v>1142</v>
      </c>
      <c r="F151" s="173" t="s">
        <v>2272</v>
      </c>
    </row>
    <row r="152" spans="1:6" ht="16.5" x14ac:dyDescent="0.35">
      <c r="A152" s="173" t="s">
        <v>2487</v>
      </c>
      <c r="B152" s="173" t="s">
        <v>2487</v>
      </c>
      <c r="C152" s="174" t="s">
        <v>488</v>
      </c>
      <c r="D152" s="174" t="s">
        <v>100</v>
      </c>
      <c r="E152" s="173" t="s">
        <v>1142</v>
      </c>
      <c r="F152" s="173" t="s">
        <v>2272</v>
      </c>
    </row>
    <row r="153" spans="1:6" ht="16.5" x14ac:dyDescent="0.35">
      <c r="A153" s="173" t="s">
        <v>2488</v>
      </c>
      <c r="B153" s="173" t="s">
        <v>441</v>
      </c>
      <c r="C153" s="174" t="s">
        <v>1213</v>
      </c>
      <c r="D153" s="174" t="s">
        <v>101</v>
      </c>
      <c r="E153" s="173" t="s">
        <v>1142</v>
      </c>
      <c r="F153" s="173" t="s">
        <v>2284</v>
      </c>
    </row>
    <row r="154" spans="1:6" ht="16.5" x14ac:dyDescent="0.35">
      <c r="A154" s="173" t="s">
        <v>2489</v>
      </c>
      <c r="B154" s="173" t="s">
        <v>441</v>
      </c>
      <c r="C154" s="174" t="s">
        <v>494</v>
      </c>
      <c r="D154" s="174" t="s">
        <v>102</v>
      </c>
      <c r="E154" s="173" t="s">
        <v>1142</v>
      </c>
      <c r="F154" s="173" t="s">
        <v>1151</v>
      </c>
    </row>
    <row r="155" spans="1:6" ht="16.5" x14ac:dyDescent="0.35">
      <c r="A155" s="173" t="s">
        <v>2490</v>
      </c>
      <c r="B155" s="173" t="s">
        <v>2491</v>
      </c>
      <c r="C155" s="174" t="s">
        <v>494</v>
      </c>
      <c r="D155" s="174" t="s">
        <v>102</v>
      </c>
      <c r="E155" s="173" t="s">
        <v>1142</v>
      </c>
      <c r="F155" s="173" t="s">
        <v>1151</v>
      </c>
    </row>
    <row r="156" spans="1:6" ht="16.5" x14ac:dyDescent="0.35">
      <c r="A156" s="173" t="s">
        <v>2492</v>
      </c>
      <c r="B156" s="173" t="s">
        <v>2493</v>
      </c>
      <c r="C156" s="174" t="s">
        <v>494</v>
      </c>
      <c r="D156" s="174" t="s">
        <v>102</v>
      </c>
      <c r="E156" s="173" t="s">
        <v>1142</v>
      </c>
      <c r="F156" s="173" t="s">
        <v>2297</v>
      </c>
    </row>
    <row r="157" spans="1:6" ht="16.5" x14ac:dyDescent="0.35">
      <c r="A157" s="173" t="s">
        <v>2494</v>
      </c>
      <c r="B157" s="173" t="s">
        <v>2495</v>
      </c>
      <c r="C157" s="174" t="s">
        <v>494</v>
      </c>
      <c r="D157" s="174" t="s">
        <v>102</v>
      </c>
      <c r="E157" s="173" t="s">
        <v>1142</v>
      </c>
      <c r="F157" s="173" t="s">
        <v>1151</v>
      </c>
    </row>
    <row r="158" spans="1:6" ht="16.5" x14ac:dyDescent="0.35">
      <c r="A158" s="173" t="s">
        <v>2496</v>
      </c>
      <c r="B158" s="173" t="s">
        <v>2497</v>
      </c>
      <c r="C158" s="174" t="s">
        <v>494</v>
      </c>
      <c r="D158" s="174" t="s">
        <v>102</v>
      </c>
      <c r="E158" s="173" t="s">
        <v>1142</v>
      </c>
      <c r="F158" s="173" t="s">
        <v>1151</v>
      </c>
    </row>
    <row r="159" spans="1:6" ht="16.5" x14ac:dyDescent="0.35">
      <c r="A159" s="173" t="s">
        <v>2498</v>
      </c>
      <c r="B159" s="173" t="s">
        <v>441</v>
      </c>
      <c r="C159" s="174" t="s">
        <v>3050</v>
      </c>
      <c r="D159" s="174" t="s">
        <v>1214</v>
      </c>
      <c r="E159" s="173" t="s">
        <v>1142</v>
      </c>
      <c r="F159" s="173" t="s">
        <v>1151</v>
      </c>
    </row>
    <row r="160" spans="1:6" ht="16.5" x14ac:dyDescent="0.35">
      <c r="A160" s="173" t="s">
        <v>2499</v>
      </c>
      <c r="B160" s="173" t="s">
        <v>441</v>
      </c>
      <c r="C160" s="174" t="s">
        <v>558</v>
      </c>
      <c r="D160" s="174" t="s">
        <v>107</v>
      </c>
      <c r="E160" s="173" t="s">
        <v>1142</v>
      </c>
      <c r="F160" s="173" t="s">
        <v>2282</v>
      </c>
    </row>
    <row r="161" spans="1:6" ht="16.5" x14ac:dyDescent="0.35">
      <c r="A161" s="173" t="s">
        <v>2500</v>
      </c>
      <c r="B161" s="173" t="s">
        <v>441</v>
      </c>
      <c r="C161" s="174" t="s">
        <v>558</v>
      </c>
      <c r="D161" s="174" t="s">
        <v>107</v>
      </c>
      <c r="E161" s="173" t="s">
        <v>1142</v>
      </c>
      <c r="F161" s="173" t="s">
        <v>2284</v>
      </c>
    </row>
    <row r="162" spans="1:6" ht="16.5" x14ac:dyDescent="0.35">
      <c r="A162" s="173" t="s">
        <v>441</v>
      </c>
      <c r="B162" s="173" t="s">
        <v>2501</v>
      </c>
      <c r="C162" s="174" t="s">
        <v>558</v>
      </c>
      <c r="D162" s="174" t="s">
        <v>107</v>
      </c>
      <c r="E162" s="173" t="s">
        <v>1142</v>
      </c>
      <c r="F162" s="173" t="s">
        <v>2305</v>
      </c>
    </row>
    <row r="163" spans="1:6" ht="16.5" x14ac:dyDescent="0.35">
      <c r="A163" s="173" t="s">
        <v>2502</v>
      </c>
      <c r="B163" s="173" t="s">
        <v>2503</v>
      </c>
      <c r="C163" s="174" t="s">
        <v>558</v>
      </c>
      <c r="D163" s="174" t="s">
        <v>107</v>
      </c>
      <c r="E163" s="173" t="s">
        <v>1142</v>
      </c>
      <c r="F163" s="173" t="s">
        <v>2315</v>
      </c>
    </row>
    <row r="164" spans="1:6" ht="16.5" x14ac:dyDescent="0.35">
      <c r="A164" s="173" t="s">
        <v>2504</v>
      </c>
      <c r="B164" s="173" t="s">
        <v>2504</v>
      </c>
      <c r="C164" s="174" t="s">
        <v>1215</v>
      </c>
      <c r="D164" s="174" t="s">
        <v>108</v>
      </c>
      <c r="E164" s="173" t="s">
        <v>1142</v>
      </c>
      <c r="F164" s="173" t="s">
        <v>2302</v>
      </c>
    </row>
    <row r="165" spans="1:6" ht="16.5" x14ac:dyDescent="0.35">
      <c r="A165" s="173" t="s">
        <v>2505</v>
      </c>
      <c r="B165" s="173" t="s">
        <v>2505</v>
      </c>
      <c r="C165" s="174" t="s">
        <v>1215</v>
      </c>
      <c r="D165" s="174" t="s">
        <v>108</v>
      </c>
      <c r="E165" s="173" t="s">
        <v>1142</v>
      </c>
      <c r="F165" s="173" t="s">
        <v>2272</v>
      </c>
    </row>
    <row r="166" spans="1:6" ht="16.5" x14ac:dyDescent="0.35">
      <c r="A166" s="173" t="s">
        <v>2506</v>
      </c>
      <c r="B166" s="173" t="s">
        <v>2506</v>
      </c>
      <c r="C166" s="174" t="s">
        <v>1215</v>
      </c>
      <c r="D166" s="174" t="s">
        <v>108</v>
      </c>
      <c r="E166" s="173" t="s">
        <v>1142</v>
      </c>
      <c r="F166" s="173" t="s">
        <v>2302</v>
      </c>
    </row>
    <row r="167" spans="1:6" ht="16.5" x14ac:dyDescent="0.35">
      <c r="A167" s="173" t="s">
        <v>2507</v>
      </c>
      <c r="B167" s="173" t="s">
        <v>2507</v>
      </c>
      <c r="C167" s="174" t="s">
        <v>45</v>
      </c>
      <c r="D167" s="174" t="s">
        <v>109</v>
      </c>
      <c r="E167" s="173" t="s">
        <v>1142</v>
      </c>
      <c r="F167" s="173" t="s">
        <v>2302</v>
      </c>
    </row>
    <row r="168" spans="1:6" ht="16.5" x14ac:dyDescent="0.35">
      <c r="A168" s="173" t="s">
        <v>2508</v>
      </c>
      <c r="B168" s="173" t="s">
        <v>2508</v>
      </c>
      <c r="C168" s="174" t="s">
        <v>45</v>
      </c>
      <c r="D168" s="174" t="s">
        <v>109</v>
      </c>
      <c r="E168" s="173" t="s">
        <v>1142</v>
      </c>
      <c r="F168" s="173" t="s">
        <v>2305</v>
      </c>
    </row>
    <row r="169" spans="1:6" ht="16.5" x14ac:dyDescent="0.35">
      <c r="A169" s="173" t="s">
        <v>2509</v>
      </c>
      <c r="B169" s="173" t="s">
        <v>2509</v>
      </c>
      <c r="C169" s="174" t="s">
        <v>45</v>
      </c>
      <c r="D169" s="174" t="s">
        <v>109</v>
      </c>
      <c r="E169" s="173" t="s">
        <v>1142</v>
      </c>
      <c r="F169" s="173" t="s">
        <v>2302</v>
      </c>
    </row>
    <row r="170" spans="1:6" ht="16.5" x14ac:dyDescent="0.35">
      <c r="A170" s="173" t="s">
        <v>2510</v>
      </c>
      <c r="B170" s="173" t="s">
        <v>2510</v>
      </c>
      <c r="C170" s="174" t="s">
        <v>45</v>
      </c>
      <c r="D170" s="174" t="s">
        <v>109</v>
      </c>
      <c r="E170" s="173" t="s">
        <v>1142</v>
      </c>
      <c r="F170" s="173" t="s">
        <v>2302</v>
      </c>
    </row>
    <row r="171" spans="1:6" ht="16.5" x14ac:dyDescent="0.35">
      <c r="A171" s="173" t="s">
        <v>2511</v>
      </c>
      <c r="B171" s="173" t="s">
        <v>2511</v>
      </c>
      <c r="C171" s="174" t="s">
        <v>45</v>
      </c>
      <c r="D171" s="174" t="s">
        <v>109</v>
      </c>
      <c r="E171" s="173" t="s">
        <v>1142</v>
      </c>
      <c r="F171" s="173" t="s">
        <v>2305</v>
      </c>
    </row>
    <row r="172" spans="1:6" ht="16.5" x14ac:dyDescent="0.35">
      <c r="A172" s="173" t="s">
        <v>2512</v>
      </c>
      <c r="B172" s="173" t="s">
        <v>2512</v>
      </c>
      <c r="C172" s="174" t="s">
        <v>45</v>
      </c>
      <c r="D172" s="174" t="s">
        <v>109</v>
      </c>
      <c r="E172" s="173" t="s">
        <v>1142</v>
      </c>
      <c r="F172" s="173" t="s">
        <v>2305</v>
      </c>
    </row>
    <row r="173" spans="1:6" ht="16.5" x14ac:dyDescent="0.35">
      <c r="A173" s="173" t="s">
        <v>2513</v>
      </c>
      <c r="B173" s="173" t="s">
        <v>441</v>
      </c>
      <c r="C173" s="174" t="s">
        <v>568</v>
      </c>
      <c r="D173" s="174" t="s">
        <v>110</v>
      </c>
      <c r="E173" s="173" t="s">
        <v>1142</v>
      </c>
      <c r="F173" s="173" t="s">
        <v>1151</v>
      </c>
    </row>
    <row r="174" spans="1:6" ht="16.5" x14ac:dyDescent="0.35">
      <c r="A174" s="173" t="s">
        <v>2514</v>
      </c>
      <c r="B174" s="173" t="s">
        <v>2514</v>
      </c>
      <c r="C174" s="174" t="s">
        <v>568</v>
      </c>
      <c r="D174" s="174" t="s">
        <v>110</v>
      </c>
      <c r="E174" s="173" t="s">
        <v>1142</v>
      </c>
      <c r="F174" s="173" t="s">
        <v>2305</v>
      </c>
    </row>
    <row r="175" spans="1:6" ht="16.5" x14ac:dyDescent="0.35">
      <c r="A175" s="173" t="s">
        <v>2515</v>
      </c>
      <c r="B175" s="173" t="s">
        <v>2516</v>
      </c>
      <c r="C175" s="174" t="s">
        <v>568</v>
      </c>
      <c r="D175" s="174" t="s">
        <v>110</v>
      </c>
      <c r="E175" s="173" t="s">
        <v>1142</v>
      </c>
      <c r="F175" s="173" t="s">
        <v>2391</v>
      </c>
    </row>
    <row r="176" spans="1:6" ht="16.5" x14ac:dyDescent="0.35">
      <c r="A176" s="173" t="s">
        <v>2517</v>
      </c>
      <c r="B176" s="173" t="s">
        <v>2518</v>
      </c>
      <c r="C176" s="174" t="s">
        <v>571</v>
      </c>
      <c r="D176" s="174" t="s">
        <v>111</v>
      </c>
      <c r="E176" s="173" t="s">
        <v>1142</v>
      </c>
      <c r="F176" s="173" t="s">
        <v>2297</v>
      </c>
    </row>
    <row r="177" spans="1:6" ht="16.5" x14ac:dyDescent="0.35">
      <c r="A177" s="173" t="s">
        <v>2519</v>
      </c>
      <c r="B177" s="173" t="s">
        <v>2520</v>
      </c>
      <c r="C177" s="174" t="s">
        <v>571</v>
      </c>
      <c r="D177" s="174" t="s">
        <v>111</v>
      </c>
      <c r="E177" s="173" t="s">
        <v>1142</v>
      </c>
      <c r="F177" s="173" t="s">
        <v>2315</v>
      </c>
    </row>
    <row r="178" spans="1:6" ht="16.5" x14ac:dyDescent="0.35">
      <c r="A178" s="173" t="s">
        <v>2521</v>
      </c>
      <c r="B178" s="173" t="s">
        <v>2521</v>
      </c>
      <c r="C178" s="174" t="s">
        <v>1218</v>
      </c>
      <c r="D178" s="174" t="s">
        <v>112</v>
      </c>
      <c r="E178" s="173" t="s">
        <v>1142</v>
      </c>
      <c r="F178" s="173" t="s">
        <v>2302</v>
      </c>
    </row>
    <row r="179" spans="1:6" ht="16.5" x14ac:dyDescent="0.35">
      <c r="A179" s="173" t="s">
        <v>441</v>
      </c>
      <c r="B179" s="173" t="s">
        <v>2522</v>
      </c>
      <c r="C179" s="174" t="s">
        <v>1218</v>
      </c>
      <c r="D179" s="174" t="s">
        <v>112</v>
      </c>
      <c r="E179" s="173" t="s">
        <v>1142</v>
      </c>
      <c r="F179" s="173" t="s">
        <v>2302</v>
      </c>
    </row>
    <row r="180" spans="1:6" ht="16.5" x14ac:dyDescent="0.35">
      <c r="A180" s="173" t="s">
        <v>2523</v>
      </c>
      <c r="B180" s="173" t="s">
        <v>441</v>
      </c>
      <c r="C180" s="174" t="s">
        <v>46</v>
      </c>
      <c r="D180" s="174" t="s">
        <v>113</v>
      </c>
      <c r="E180" s="173" t="s">
        <v>1142</v>
      </c>
      <c r="F180" s="173" t="s">
        <v>2315</v>
      </c>
    </row>
    <row r="181" spans="1:6" ht="16.5" x14ac:dyDescent="0.35">
      <c r="A181" s="173" t="s">
        <v>2524</v>
      </c>
      <c r="B181" s="173" t="s">
        <v>441</v>
      </c>
      <c r="C181" s="174" t="s">
        <v>46</v>
      </c>
      <c r="D181" s="174" t="s">
        <v>113</v>
      </c>
      <c r="E181" s="173" t="s">
        <v>1142</v>
      </c>
      <c r="F181" s="173" t="s">
        <v>2284</v>
      </c>
    </row>
    <row r="182" spans="1:6" ht="16.5" x14ac:dyDescent="0.35">
      <c r="A182" s="173" t="s">
        <v>2525</v>
      </c>
      <c r="B182" s="173" t="s">
        <v>441</v>
      </c>
      <c r="C182" s="174" t="s">
        <v>46</v>
      </c>
      <c r="D182" s="174" t="s">
        <v>113</v>
      </c>
      <c r="E182" s="173" t="s">
        <v>1142</v>
      </c>
      <c r="F182" s="173" t="s">
        <v>2284</v>
      </c>
    </row>
    <row r="183" spans="1:6" ht="16.5" x14ac:dyDescent="0.35">
      <c r="A183" s="173" t="s">
        <v>2526</v>
      </c>
      <c r="B183" s="173" t="s">
        <v>2527</v>
      </c>
      <c r="C183" s="174" t="s">
        <v>46</v>
      </c>
      <c r="D183" s="174" t="s">
        <v>113</v>
      </c>
      <c r="E183" s="173" t="s">
        <v>1142</v>
      </c>
      <c r="F183" s="173" t="s">
        <v>1151</v>
      </c>
    </row>
    <row r="184" spans="1:6" ht="16.5" x14ac:dyDescent="0.35">
      <c r="A184" s="173" t="s">
        <v>2528</v>
      </c>
      <c r="B184" s="173" t="s">
        <v>2529</v>
      </c>
      <c r="C184" s="174" t="s">
        <v>46</v>
      </c>
      <c r="D184" s="174" t="s">
        <v>113</v>
      </c>
      <c r="E184" s="173" t="s">
        <v>1142</v>
      </c>
      <c r="F184" s="173" t="s">
        <v>1151</v>
      </c>
    </row>
    <row r="185" spans="1:6" ht="16.5" x14ac:dyDescent="0.35">
      <c r="A185" s="173" t="s">
        <v>2530</v>
      </c>
      <c r="B185" s="173" t="s">
        <v>2531</v>
      </c>
      <c r="C185" s="174" t="s">
        <v>46</v>
      </c>
      <c r="D185" s="174" t="s">
        <v>113</v>
      </c>
      <c r="E185" s="173" t="s">
        <v>1142</v>
      </c>
      <c r="F185" s="173" t="s">
        <v>2284</v>
      </c>
    </row>
    <row r="186" spans="1:6" ht="16.5" x14ac:dyDescent="0.35">
      <c r="A186" s="173" t="s">
        <v>2532</v>
      </c>
      <c r="B186" s="173" t="s">
        <v>441</v>
      </c>
      <c r="C186" s="174" t="s">
        <v>574</v>
      </c>
      <c r="D186" s="174" t="s">
        <v>114</v>
      </c>
      <c r="E186" s="173" t="s">
        <v>1142</v>
      </c>
      <c r="F186" s="173" t="s">
        <v>2284</v>
      </c>
    </row>
    <row r="187" spans="1:6" ht="16.5" x14ac:dyDescent="0.35">
      <c r="A187" s="173" t="s">
        <v>2533</v>
      </c>
      <c r="B187" s="173" t="s">
        <v>2534</v>
      </c>
      <c r="C187" s="174" t="s">
        <v>574</v>
      </c>
      <c r="D187" s="174" t="s">
        <v>114</v>
      </c>
      <c r="E187" s="173" t="s">
        <v>1142</v>
      </c>
      <c r="F187" s="173" t="s">
        <v>2284</v>
      </c>
    </row>
    <row r="188" spans="1:6" ht="16.5" x14ac:dyDescent="0.35">
      <c r="A188" s="173" t="s">
        <v>2535</v>
      </c>
      <c r="B188" s="173" t="s">
        <v>2536</v>
      </c>
      <c r="C188" s="174" t="s">
        <v>574</v>
      </c>
      <c r="D188" s="174" t="s">
        <v>114</v>
      </c>
      <c r="E188" s="173" t="s">
        <v>1142</v>
      </c>
      <c r="F188" s="173" t="s">
        <v>2284</v>
      </c>
    </row>
    <row r="189" spans="1:6" ht="16.5" x14ac:dyDescent="0.35">
      <c r="A189" s="173" t="s">
        <v>2537</v>
      </c>
      <c r="B189" s="173" t="s">
        <v>441</v>
      </c>
      <c r="C189" s="174" t="s">
        <v>1221</v>
      </c>
      <c r="D189" s="174" t="s">
        <v>2538</v>
      </c>
      <c r="E189" s="173" t="s">
        <v>1142</v>
      </c>
      <c r="F189" s="173" t="s">
        <v>2315</v>
      </c>
    </row>
    <row r="190" spans="1:6" ht="16.5" x14ac:dyDescent="0.35">
      <c r="A190" s="173" t="s">
        <v>2539</v>
      </c>
      <c r="B190" s="173" t="s">
        <v>2539</v>
      </c>
      <c r="C190" s="174" t="s">
        <v>1222</v>
      </c>
      <c r="D190" s="174" t="s">
        <v>115</v>
      </c>
      <c r="E190" s="173" t="s">
        <v>1142</v>
      </c>
      <c r="F190" s="173" t="s">
        <v>2272</v>
      </c>
    </row>
    <row r="191" spans="1:6" ht="16.5" x14ac:dyDescent="0.35">
      <c r="A191" s="173" t="s">
        <v>2540</v>
      </c>
      <c r="B191" s="173" t="s">
        <v>2540</v>
      </c>
      <c r="C191" s="174" t="s">
        <v>1222</v>
      </c>
      <c r="D191" s="174" t="s">
        <v>115</v>
      </c>
      <c r="E191" s="173" t="s">
        <v>1142</v>
      </c>
      <c r="F191" s="173" t="s">
        <v>2302</v>
      </c>
    </row>
    <row r="192" spans="1:6" ht="16.5" x14ac:dyDescent="0.35">
      <c r="A192" s="173" t="s">
        <v>2541</v>
      </c>
      <c r="B192" s="173" t="s">
        <v>2542</v>
      </c>
      <c r="C192" s="174" t="s">
        <v>1222</v>
      </c>
      <c r="D192" s="174" t="s">
        <v>115</v>
      </c>
      <c r="E192" s="173" t="s">
        <v>2290</v>
      </c>
      <c r="F192" s="173" t="s">
        <v>2284</v>
      </c>
    </row>
    <row r="193" spans="1:6" ht="16.5" x14ac:dyDescent="0.35">
      <c r="A193" s="173" t="s">
        <v>2543</v>
      </c>
      <c r="B193" s="173" t="s">
        <v>2544</v>
      </c>
      <c r="C193" s="174" t="s">
        <v>1222</v>
      </c>
      <c r="D193" s="174" t="s">
        <v>115</v>
      </c>
      <c r="E193" s="173" t="s">
        <v>1142</v>
      </c>
      <c r="F193" s="173" t="s">
        <v>2284</v>
      </c>
    </row>
    <row r="194" spans="1:6" ht="16.5" x14ac:dyDescent="0.35">
      <c r="A194" s="173" t="s">
        <v>2545</v>
      </c>
      <c r="B194" s="173" t="s">
        <v>2545</v>
      </c>
      <c r="C194" s="174" t="s">
        <v>1222</v>
      </c>
      <c r="D194" s="174" t="s">
        <v>115</v>
      </c>
      <c r="E194" s="173" t="s">
        <v>1142</v>
      </c>
      <c r="F194" s="173" t="s">
        <v>2272</v>
      </c>
    </row>
    <row r="195" spans="1:6" ht="16.5" x14ac:dyDescent="0.35">
      <c r="A195" s="173" t="s">
        <v>2546</v>
      </c>
      <c r="B195" s="173" t="s">
        <v>2546</v>
      </c>
      <c r="C195" s="174" t="s">
        <v>1222</v>
      </c>
      <c r="D195" s="174" t="s">
        <v>115</v>
      </c>
      <c r="E195" s="173" t="s">
        <v>2547</v>
      </c>
      <c r="F195" s="173" t="s">
        <v>2278</v>
      </c>
    </row>
    <row r="196" spans="1:6" ht="16.5" x14ac:dyDescent="0.35">
      <c r="A196" s="173" t="s">
        <v>2548</v>
      </c>
      <c r="B196" s="173" t="s">
        <v>2548</v>
      </c>
      <c r="C196" s="174" t="s">
        <v>1223</v>
      </c>
      <c r="D196" s="174" t="s">
        <v>116</v>
      </c>
      <c r="E196" s="173" t="s">
        <v>1142</v>
      </c>
      <c r="F196" s="173" t="s">
        <v>2302</v>
      </c>
    </row>
    <row r="197" spans="1:6" ht="16.5" x14ac:dyDescent="0.35">
      <c r="A197" s="173" t="s">
        <v>2549</v>
      </c>
      <c r="B197" s="173" t="s">
        <v>2550</v>
      </c>
      <c r="C197" s="174" t="s">
        <v>579</v>
      </c>
      <c r="D197" s="174" t="s">
        <v>117</v>
      </c>
      <c r="E197" s="173" t="s">
        <v>1142</v>
      </c>
      <c r="F197" s="173" t="s">
        <v>2284</v>
      </c>
    </row>
    <row r="198" spans="1:6" ht="16.5" x14ac:dyDescent="0.35">
      <c r="A198" s="173" t="s">
        <v>2551</v>
      </c>
      <c r="B198" s="173" t="s">
        <v>2552</v>
      </c>
      <c r="C198" s="174" t="s">
        <v>579</v>
      </c>
      <c r="D198" s="174" t="s">
        <v>117</v>
      </c>
      <c r="E198" s="173" t="s">
        <v>1142</v>
      </c>
      <c r="F198" s="173" t="s">
        <v>2284</v>
      </c>
    </row>
    <row r="199" spans="1:6" ht="16.5" x14ac:dyDescent="0.35">
      <c r="A199" s="173" t="s">
        <v>2553</v>
      </c>
      <c r="B199" s="173" t="s">
        <v>2554</v>
      </c>
      <c r="C199" s="174" t="s">
        <v>579</v>
      </c>
      <c r="D199" s="174" t="s">
        <v>117</v>
      </c>
      <c r="E199" s="173" t="s">
        <v>1142</v>
      </c>
      <c r="F199" s="173" t="s">
        <v>1151</v>
      </c>
    </row>
    <row r="200" spans="1:6" ht="16.5" x14ac:dyDescent="0.35">
      <c r="A200" s="173" t="s">
        <v>2555</v>
      </c>
      <c r="B200" s="173" t="s">
        <v>2556</v>
      </c>
      <c r="C200" s="174" t="s">
        <v>579</v>
      </c>
      <c r="D200" s="174" t="s">
        <v>117</v>
      </c>
      <c r="E200" s="173" t="s">
        <v>1142</v>
      </c>
      <c r="F200" s="173" t="s">
        <v>1151</v>
      </c>
    </row>
    <row r="201" spans="1:6" ht="16.5" x14ac:dyDescent="0.35">
      <c r="A201" s="173" t="s">
        <v>2557</v>
      </c>
      <c r="B201" s="173" t="s">
        <v>2558</v>
      </c>
      <c r="C201" s="174" t="s">
        <v>579</v>
      </c>
      <c r="D201" s="174" t="s">
        <v>117</v>
      </c>
      <c r="E201" s="173" t="s">
        <v>1142</v>
      </c>
      <c r="F201" s="173" t="s">
        <v>2282</v>
      </c>
    </row>
    <row r="202" spans="1:6" ht="16.5" x14ac:dyDescent="0.35">
      <c r="A202" s="173" t="s">
        <v>2559</v>
      </c>
      <c r="B202" s="173" t="s">
        <v>441</v>
      </c>
      <c r="C202" s="174" t="s">
        <v>583</v>
      </c>
      <c r="D202" s="174" t="s">
        <v>118</v>
      </c>
      <c r="E202" s="173" t="s">
        <v>1142</v>
      </c>
      <c r="F202" s="173" t="s">
        <v>2284</v>
      </c>
    </row>
    <row r="203" spans="1:6" ht="16.5" x14ac:dyDescent="0.35">
      <c r="A203" s="173" t="s">
        <v>2560</v>
      </c>
      <c r="B203" s="173" t="s">
        <v>2561</v>
      </c>
      <c r="C203" s="174" t="s">
        <v>583</v>
      </c>
      <c r="D203" s="174" t="s">
        <v>118</v>
      </c>
      <c r="E203" s="173" t="s">
        <v>1142</v>
      </c>
      <c r="F203" s="173" t="s">
        <v>2284</v>
      </c>
    </row>
    <row r="204" spans="1:6" ht="16.5" x14ac:dyDescent="0.35">
      <c r="A204" s="206" t="s">
        <v>3083</v>
      </c>
      <c r="B204" s="207"/>
      <c r="C204" s="174" t="s">
        <v>3084</v>
      </c>
      <c r="D204" s="174" t="s">
        <v>3085</v>
      </c>
      <c r="E204" s="168" t="s">
        <v>1142</v>
      </c>
      <c r="F204" s="168" t="s">
        <v>2302</v>
      </c>
    </row>
    <row r="205" spans="1:6" ht="16.5" x14ac:dyDescent="0.35">
      <c r="A205" s="173" t="s">
        <v>2562</v>
      </c>
      <c r="B205" s="173" t="s">
        <v>441</v>
      </c>
      <c r="C205" s="174" t="s">
        <v>586</v>
      </c>
      <c r="D205" s="174" t="s">
        <v>120</v>
      </c>
      <c r="E205" s="173" t="s">
        <v>1142</v>
      </c>
      <c r="F205" s="173" t="s">
        <v>2315</v>
      </c>
    </row>
    <row r="206" spans="1:6" ht="16.5" x14ac:dyDescent="0.35">
      <c r="A206" s="173" t="s">
        <v>441</v>
      </c>
      <c r="B206" s="173" t="s">
        <v>2563</v>
      </c>
      <c r="C206" s="174" t="s">
        <v>586</v>
      </c>
      <c r="D206" s="174" t="s">
        <v>120</v>
      </c>
      <c r="E206" s="173" t="s">
        <v>1142</v>
      </c>
      <c r="F206" s="173" t="s">
        <v>2305</v>
      </c>
    </row>
    <row r="207" spans="1:6" ht="16.5" x14ac:dyDescent="0.35">
      <c r="A207" s="173" t="s">
        <v>2564</v>
      </c>
      <c r="B207" s="173" t="s">
        <v>2565</v>
      </c>
      <c r="C207" s="174" t="s">
        <v>586</v>
      </c>
      <c r="D207" s="174" t="s">
        <v>120</v>
      </c>
      <c r="E207" s="173" t="s">
        <v>1142</v>
      </c>
      <c r="F207" s="173" t="s">
        <v>2297</v>
      </c>
    </row>
    <row r="208" spans="1:6" ht="16.5" x14ac:dyDescent="0.35">
      <c r="A208" s="173" t="s">
        <v>441</v>
      </c>
      <c r="B208" s="173" t="s">
        <v>2566</v>
      </c>
      <c r="C208" s="174" t="s">
        <v>589</v>
      </c>
      <c r="D208" s="174" t="s">
        <v>121</v>
      </c>
      <c r="E208" s="173" t="s">
        <v>1198</v>
      </c>
      <c r="F208" s="173" t="s">
        <v>2305</v>
      </c>
    </row>
    <row r="209" spans="1:6" ht="16.5" x14ac:dyDescent="0.35">
      <c r="A209" s="173" t="s">
        <v>2567</v>
      </c>
      <c r="B209" s="173" t="s">
        <v>441</v>
      </c>
      <c r="C209" s="174" t="s">
        <v>1226</v>
      </c>
      <c r="D209" s="174" t="s">
        <v>1227</v>
      </c>
      <c r="E209" s="173" t="s">
        <v>1142</v>
      </c>
      <c r="F209" s="173" t="s">
        <v>2297</v>
      </c>
    </row>
    <row r="210" spans="1:6" ht="16.5" x14ac:dyDescent="0.35">
      <c r="A210" s="173" t="s">
        <v>3051</v>
      </c>
      <c r="B210" s="173" t="s">
        <v>441</v>
      </c>
      <c r="C210" s="174" t="s">
        <v>1226</v>
      </c>
      <c r="D210" s="174" t="s">
        <v>1227</v>
      </c>
      <c r="E210" s="173" t="s">
        <v>1142</v>
      </c>
      <c r="F210" s="173" t="s">
        <v>2315</v>
      </c>
    </row>
    <row r="211" spans="1:6" ht="16.5" x14ac:dyDescent="0.35">
      <c r="A211" s="173" t="s">
        <v>2568</v>
      </c>
      <c r="B211" s="173" t="s">
        <v>441</v>
      </c>
      <c r="C211" s="174" t="s">
        <v>1226</v>
      </c>
      <c r="D211" s="174" t="s">
        <v>1227</v>
      </c>
      <c r="E211" s="173" t="s">
        <v>1142</v>
      </c>
      <c r="F211" s="173" t="s">
        <v>2282</v>
      </c>
    </row>
    <row r="212" spans="1:6" ht="16.5" x14ac:dyDescent="0.35">
      <c r="A212" s="173" t="s">
        <v>2569</v>
      </c>
      <c r="B212" s="173" t="s">
        <v>2569</v>
      </c>
      <c r="C212" s="174" t="s">
        <v>1226</v>
      </c>
      <c r="D212" s="174" t="s">
        <v>1227</v>
      </c>
      <c r="E212" s="173" t="s">
        <v>1142</v>
      </c>
      <c r="F212" s="173" t="s">
        <v>2302</v>
      </c>
    </row>
    <row r="213" spans="1:6" ht="16.5" x14ac:dyDescent="0.35">
      <c r="A213" s="173" t="s">
        <v>2570</v>
      </c>
      <c r="B213" s="173" t="s">
        <v>2570</v>
      </c>
      <c r="C213" s="174" t="s">
        <v>602</v>
      </c>
      <c r="D213" s="174" t="s">
        <v>123</v>
      </c>
      <c r="E213" s="173" t="s">
        <v>1142</v>
      </c>
      <c r="F213" s="173" t="s">
        <v>2284</v>
      </c>
    </row>
    <row r="214" spans="1:6" ht="16.5" x14ac:dyDescent="0.35">
      <c r="A214" s="173" t="s">
        <v>2571</v>
      </c>
      <c r="B214" s="173" t="s">
        <v>2571</v>
      </c>
      <c r="C214" s="174" t="s">
        <v>602</v>
      </c>
      <c r="D214" s="174" t="s">
        <v>123</v>
      </c>
      <c r="E214" s="173" t="s">
        <v>1142</v>
      </c>
      <c r="F214" s="173" t="s">
        <v>2302</v>
      </c>
    </row>
    <row r="215" spans="1:6" ht="16.5" x14ac:dyDescent="0.35">
      <c r="A215" s="173" t="s">
        <v>441</v>
      </c>
      <c r="B215" s="173" t="s">
        <v>2572</v>
      </c>
      <c r="C215" s="174" t="s">
        <v>1230</v>
      </c>
      <c r="D215" s="174" t="s">
        <v>125</v>
      </c>
      <c r="E215" s="173" t="s">
        <v>1142</v>
      </c>
      <c r="F215" s="173" t="s">
        <v>2302</v>
      </c>
    </row>
    <row r="216" spans="1:6" ht="16.5" x14ac:dyDescent="0.35">
      <c r="A216" s="97" t="s">
        <v>2573</v>
      </c>
      <c r="B216" s="173" t="s">
        <v>2573</v>
      </c>
      <c r="C216" s="174" t="s">
        <v>611</v>
      </c>
      <c r="D216" s="174" t="s">
        <v>126</v>
      </c>
      <c r="E216" s="173" t="s">
        <v>1142</v>
      </c>
      <c r="F216" s="173" t="s">
        <v>2272</v>
      </c>
    </row>
    <row r="217" spans="1:6" ht="16.5" x14ac:dyDescent="0.35">
      <c r="A217" s="173" t="s">
        <v>2574</v>
      </c>
      <c r="B217" s="173" t="s">
        <v>2575</v>
      </c>
      <c r="C217" s="174" t="s">
        <v>611</v>
      </c>
      <c r="D217" s="174" t="s">
        <v>126</v>
      </c>
      <c r="E217" s="173" t="s">
        <v>1142</v>
      </c>
      <c r="F217" s="173" t="s">
        <v>2297</v>
      </c>
    </row>
    <row r="218" spans="1:6" ht="16.5" x14ac:dyDescent="0.35">
      <c r="A218" s="173" t="s">
        <v>2576</v>
      </c>
      <c r="B218" s="173" t="s">
        <v>441</v>
      </c>
      <c r="C218" s="174" t="s">
        <v>614</v>
      </c>
      <c r="D218" s="174" t="s">
        <v>127</v>
      </c>
      <c r="E218" s="173" t="s">
        <v>1142</v>
      </c>
      <c r="F218" s="173" t="s">
        <v>2284</v>
      </c>
    </row>
    <row r="219" spans="1:6" ht="16.5" x14ac:dyDescent="0.35">
      <c r="A219" s="173" t="s">
        <v>2577</v>
      </c>
      <c r="B219" s="173" t="s">
        <v>441</v>
      </c>
      <c r="C219" s="174" t="s">
        <v>614</v>
      </c>
      <c r="D219" s="174" t="s">
        <v>127</v>
      </c>
      <c r="E219" s="173" t="s">
        <v>1142</v>
      </c>
      <c r="F219" s="173" t="s">
        <v>1151</v>
      </c>
    </row>
    <row r="220" spans="1:6" ht="16.5" x14ac:dyDescent="0.35">
      <c r="A220" s="173" t="s">
        <v>2578</v>
      </c>
      <c r="B220" s="173" t="s">
        <v>2579</v>
      </c>
      <c r="C220" s="174" t="s">
        <v>614</v>
      </c>
      <c r="D220" s="174" t="s">
        <v>127</v>
      </c>
      <c r="E220" s="173" t="s">
        <v>1142</v>
      </c>
      <c r="F220" s="173" t="s">
        <v>1151</v>
      </c>
    </row>
    <row r="221" spans="1:6" ht="16.5" x14ac:dyDescent="0.35">
      <c r="A221" s="173" t="s">
        <v>2580</v>
      </c>
      <c r="B221" s="173" t="s">
        <v>2581</v>
      </c>
      <c r="C221" s="174" t="s">
        <v>614</v>
      </c>
      <c r="D221" s="174" t="s">
        <v>127</v>
      </c>
      <c r="E221" s="173" t="s">
        <v>1142</v>
      </c>
      <c r="F221" s="173" t="s">
        <v>2284</v>
      </c>
    </row>
    <row r="222" spans="1:6" ht="16.5" x14ac:dyDescent="0.35">
      <c r="A222" s="173" t="s">
        <v>2582</v>
      </c>
      <c r="B222" s="173" t="s">
        <v>2583</v>
      </c>
      <c r="C222" s="174" t="s">
        <v>614</v>
      </c>
      <c r="D222" s="174" t="s">
        <v>127</v>
      </c>
      <c r="E222" s="173" t="s">
        <v>1142</v>
      </c>
      <c r="F222" s="173" t="s">
        <v>2284</v>
      </c>
    </row>
    <row r="223" spans="1:6" ht="16.5" x14ac:dyDescent="0.35">
      <c r="A223" s="173" t="s">
        <v>2584</v>
      </c>
      <c r="B223" s="173" t="s">
        <v>2584</v>
      </c>
      <c r="C223" s="174" t="s">
        <v>1232</v>
      </c>
      <c r="D223" s="174" t="s">
        <v>128</v>
      </c>
      <c r="E223" s="173" t="s">
        <v>1142</v>
      </c>
      <c r="F223" s="173" t="s">
        <v>2302</v>
      </c>
    </row>
    <row r="224" spans="1:6" ht="16.5" x14ac:dyDescent="0.35">
      <c r="A224" s="173" t="s">
        <v>2585</v>
      </c>
      <c r="B224" s="173" t="s">
        <v>2585</v>
      </c>
      <c r="C224" s="174" t="s">
        <v>1232</v>
      </c>
      <c r="D224" s="174" t="s">
        <v>128</v>
      </c>
      <c r="E224" s="173" t="s">
        <v>1142</v>
      </c>
      <c r="F224" s="173" t="s">
        <v>2302</v>
      </c>
    </row>
    <row r="225" spans="1:6" ht="16.5" x14ac:dyDescent="0.35">
      <c r="A225" s="173" t="s">
        <v>2586</v>
      </c>
      <c r="B225" s="173" t="s">
        <v>2586</v>
      </c>
      <c r="C225" s="174" t="s">
        <v>1232</v>
      </c>
      <c r="D225" s="174" t="s">
        <v>128</v>
      </c>
      <c r="E225" s="173" t="s">
        <v>1142</v>
      </c>
      <c r="F225" s="173" t="s">
        <v>2302</v>
      </c>
    </row>
    <row r="226" spans="1:6" ht="16.5" x14ac:dyDescent="0.35">
      <c r="A226" s="173" t="s">
        <v>2587</v>
      </c>
      <c r="B226" s="173" t="s">
        <v>2587</v>
      </c>
      <c r="C226" s="174" t="s">
        <v>1234</v>
      </c>
      <c r="D226" s="174" t="s">
        <v>129</v>
      </c>
      <c r="E226" s="173" t="s">
        <v>1142</v>
      </c>
      <c r="F226" s="173" t="s">
        <v>2272</v>
      </c>
    </row>
    <row r="227" spans="1:6" ht="16.5" x14ac:dyDescent="0.35">
      <c r="A227" s="173" t="s">
        <v>2588</v>
      </c>
      <c r="B227" s="173" t="s">
        <v>2589</v>
      </c>
      <c r="C227" s="174" t="s">
        <v>1234</v>
      </c>
      <c r="D227" s="174" t="s">
        <v>129</v>
      </c>
      <c r="E227" s="173" t="s">
        <v>1142</v>
      </c>
      <c r="F227" s="173" t="s">
        <v>2282</v>
      </c>
    </row>
    <row r="228" spans="1:6" ht="16.5" x14ac:dyDescent="0.35">
      <c r="A228" s="173" t="s">
        <v>2590</v>
      </c>
      <c r="B228" s="173" t="s">
        <v>2591</v>
      </c>
      <c r="C228" s="174" t="s">
        <v>1236</v>
      </c>
      <c r="D228" s="174" t="s">
        <v>130</v>
      </c>
      <c r="E228" s="173" t="s">
        <v>1142</v>
      </c>
      <c r="F228" s="173" t="s">
        <v>2315</v>
      </c>
    </row>
    <row r="229" spans="1:6" ht="16.5" x14ac:dyDescent="0.35">
      <c r="A229" s="173" t="s">
        <v>2592</v>
      </c>
      <c r="B229" s="173" t="s">
        <v>2592</v>
      </c>
      <c r="C229" s="174" t="s">
        <v>1236</v>
      </c>
      <c r="D229" s="174" t="s">
        <v>130</v>
      </c>
      <c r="E229" s="173" t="s">
        <v>1142</v>
      </c>
      <c r="F229" s="173" t="s">
        <v>2305</v>
      </c>
    </row>
    <row r="230" spans="1:6" ht="16.5" x14ac:dyDescent="0.35">
      <c r="A230" s="173" t="s">
        <v>2593</v>
      </c>
      <c r="B230" s="173" t="s">
        <v>2593</v>
      </c>
      <c r="C230" s="174" t="s">
        <v>1236</v>
      </c>
      <c r="D230" s="174" t="s">
        <v>130</v>
      </c>
      <c r="E230" s="173" t="s">
        <v>1142</v>
      </c>
      <c r="F230" s="173" t="s">
        <v>2302</v>
      </c>
    </row>
    <row r="231" spans="1:6" ht="16.5" x14ac:dyDescent="0.35">
      <c r="A231" s="173" t="s">
        <v>441</v>
      </c>
      <c r="B231" s="173" t="s">
        <v>2594</v>
      </c>
      <c r="C231" s="174" t="s">
        <v>1237</v>
      </c>
      <c r="D231" s="174" t="s">
        <v>134</v>
      </c>
      <c r="E231" s="173" t="s">
        <v>1142</v>
      </c>
      <c r="F231" s="173" t="s">
        <v>2272</v>
      </c>
    </row>
    <row r="232" spans="1:6" ht="16.5" x14ac:dyDescent="0.35">
      <c r="A232" s="173" t="s">
        <v>2595</v>
      </c>
      <c r="B232" s="173" t="s">
        <v>2595</v>
      </c>
      <c r="C232" s="174" t="s">
        <v>1237</v>
      </c>
      <c r="D232" s="174" t="s">
        <v>134</v>
      </c>
      <c r="E232" s="173" t="s">
        <v>1142</v>
      </c>
      <c r="F232" s="173" t="s">
        <v>2272</v>
      </c>
    </row>
    <row r="233" spans="1:6" ht="16.5" x14ac:dyDescent="0.35">
      <c r="A233" s="173" t="s">
        <v>2596</v>
      </c>
      <c r="B233" s="173" t="s">
        <v>2596</v>
      </c>
      <c r="C233" s="174" t="s">
        <v>1237</v>
      </c>
      <c r="D233" s="174" t="s">
        <v>134</v>
      </c>
      <c r="E233" s="173" t="s">
        <v>2597</v>
      </c>
      <c r="F233" s="173" t="s">
        <v>2302</v>
      </c>
    </row>
    <row r="234" spans="1:6" ht="16.5" x14ac:dyDescent="0.35">
      <c r="A234" s="173" t="s">
        <v>2598</v>
      </c>
      <c r="B234" s="173" t="s">
        <v>2599</v>
      </c>
      <c r="C234" s="174" t="s">
        <v>644</v>
      </c>
      <c r="D234" s="174" t="s">
        <v>136</v>
      </c>
      <c r="E234" s="173" t="s">
        <v>1142</v>
      </c>
      <c r="F234" s="173" t="s">
        <v>2284</v>
      </c>
    </row>
    <row r="235" spans="1:6" ht="16.5" x14ac:dyDescent="0.35">
      <c r="A235" s="173" t="s">
        <v>2600</v>
      </c>
      <c r="B235" s="173" t="s">
        <v>2600</v>
      </c>
      <c r="C235" s="174" t="s">
        <v>644</v>
      </c>
      <c r="D235" s="174" t="s">
        <v>136</v>
      </c>
      <c r="E235" s="173" t="s">
        <v>1142</v>
      </c>
      <c r="F235" s="173" t="s">
        <v>2302</v>
      </c>
    </row>
    <row r="236" spans="1:6" ht="16.5" x14ac:dyDescent="0.35">
      <c r="A236" s="173" t="s">
        <v>2601</v>
      </c>
      <c r="B236" s="173" t="s">
        <v>2601</v>
      </c>
      <c r="C236" s="174" t="s">
        <v>650</v>
      </c>
      <c r="D236" s="174" t="s">
        <v>137</v>
      </c>
      <c r="E236" s="173" t="s">
        <v>1142</v>
      </c>
      <c r="F236" s="173" t="s">
        <v>2302</v>
      </c>
    </row>
    <row r="237" spans="1:6" ht="16.5" x14ac:dyDescent="0.35">
      <c r="A237" s="173" t="s">
        <v>2602</v>
      </c>
      <c r="B237" s="173" t="s">
        <v>2602</v>
      </c>
      <c r="C237" s="174" t="s">
        <v>650</v>
      </c>
      <c r="D237" s="174" t="s">
        <v>137</v>
      </c>
      <c r="E237" s="173" t="s">
        <v>1142</v>
      </c>
      <c r="F237" s="173" t="s">
        <v>2305</v>
      </c>
    </row>
    <row r="238" spans="1:6" ht="16.5" x14ac:dyDescent="0.35">
      <c r="A238" s="173" t="s">
        <v>2603</v>
      </c>
      <c r="B238" s="173" t="s">
        <v>2604</v>
      </c>
      <c r="C238" s="174" t="s">
        <v>650</v>
      </c>
      <c r="D238" s="174" t="s">
        <v>137</v>
      </c>
      <c r="E238" s="173" t="s">
        <v>1142</v>
      </c>
      <c r="F238" s="173" t="s">
        <v>2297</v>
      </c>
    </row>
    <row r="239" spans="1:6" ht="16.5" x14ac:dyDescent="0.35">
      <c r="A239" s="173" t="s">
        <v>2605</v>
      </c>
      <c r="B239" s="173" t="s">
        <v>2606</v>
      </c>
      <c r="C239" s="174" t="s">
        <v>650</v>
      </c>
      <c r="D239" s="174" t="s">
        <v>137</v>
      </c>
      <c r="E239" s="173" t="s">
        <v>1142</v>
      </c>
      <c r="F239" s="173" t="s">
        <v>2284</v>
      </c>
    </row>
    <row r="240" spans="1:6" ht="16.5" x14ac:dyDescent="0.35">
      <c r="A240" s="173" t="s">
        <v>2607</v>
      </c>
      <c r="B240" s="173" t="s">
        <v>2607</v>
      </c>
      <c r="C240" s="174" t="s">
        <v>658</v>
      </c>
      <c r="D240" s="174" t="s">
        <v>139</v>
      </c>
      <c r="E240" s="173" t="s">
        <v>1142</v>
      </c>
      <c r="F240" s="173" t="s">
        <v>2272</v>
      </c>
    </row>
    <row r="241" spans="1:6" ht="16.5" x14ac:dyDescent="0.35">
      <c r="A241" s="173" t="s">
        <v>2608</v>
      </c>
      <c r="B241" s="173" t="s">
        <v>2609</v>
      </c>
      <c r="C241" s="174" t="s">
        <v>658</v>
      </c>
      <c r="D241" s="174" t="s">
        <v>139</v>
      </c>
      <c r="E241" s="173" t="s">
        <v>1142</v>
      </c>
      <c r="F241" s="173" t="s">
        <v>2284</v>
      </c>
    </row>
    <row r="242" spans="1:6" ht="16.5" x14ac:dyDescent="0.35">
      <c r="A242" s="173" t="s">
        <v>2610</v>
      </c>
      <c r="B242" s="173" t="s">
        <v>2610</v>
      </c>
      <c r="C242" s="174" t="s">
        <v>658</v>
      </c>
      <c r="D242" s="174" t="s">
        <v>139</v>
      </c>
      <c r="E242" s="173" t="s">
        <v>2547</v>
      </c>
      <c r="F242" s="173" t="s">
        <v>2272</v>
      </c>
    </row>
    <row r="243" spans="1:6" ht="16.5" x14ac:dyDescent="0.35">
      <c r="A243" s="173" t="s">
        <v>2611</v>
      </c>
      <c r="B243" s="173" t="s">
        <v>2611</v>
      </c>
      <c r="C243" s="174" t="s">
        <v>1238</v>
      </c>
      <c r="D243" s="174" t="s">
        <v>140</v>
      </c>
      <c r="E243" s="173" t="s">
        <v>1142</v>
      </c>
      <c r="F243" s="173" t="s">
        <v>2302</v>
      </c>
    </row>
    <row r="244" spans="1:6" ht="16.5" x14ac:dyDescent="0.35">
      <c r="A244" s="173" t="s">
        <v>2612</v>
      </c>
      <c r="B244" s="173" t="s">
        <v>2612</v>
      </c>
      <c r="C244" s="174" t="s">
        <v>1238</v>
      </c>
      <c r="D244" s="174" t="s">
        <v>140</v>
      </c>
      <c r="E244" s="173" t="s">
        <v>1142</v>
      </c>
      <c r="F244" s="173" t="s">
        <v>2278</v>
      </c>
    </row>
    <row r="245" spans="1:6" ht="16.5" x14ac:dyDescent="0.35">
      <c r="A245" s="173" t="s">
        <v>2613</v>
      </c>
      <c r="B245" s="173" t="s">
        <v>2613</v>
      </c>
      <c r="C245" s="174" t="s">
        <v>1238</v>
      </c>
      <c r="D245" s="174" t="s">
        <v>140</v>
      </c>
      <c r="E245" s="173" t="s">
        <v>2290</v>
      </c>
      <c r="F245" s="173" t="s">
        <v>2272</v>
      </c>
    </row>
    <row r="246" spans="1:6" ht="16.5" x14ac:dyDescent="0.35">
      <c r="A246" s="173" t="s">
        <v>2614</v>
      </c>
      <c r="B246" s="173" t="s">
        <v>2614</v>
      </c>
      <c r="C246" s="174" t="s">
        <v>1238</v>
      </c>
      <c r="D246" s="174" t="s">
        <v>140</v>
      </c>
      <c r="E246" s="173" t="s">
        <v>1142</v>
      </c>
      <c r="F246" s="173" t="s">
        <v>2302</v>
      </c>
    </row>
    <row r="247" spans="1:6" ht="16.5" x14ac:dyDescent="0.35">
      <c r="A247" s="173" t="s">
        <v>2615</v>
      </c>
      <c r="B247" s="173" t="s">
        <v>2615</v>
      </c>
      <c r="C247" s="174" t="s">
        <v>1238</v>
      </c>
      <c r="D247" s="174" t="s">
        <v>140</v>
      </c>
      <c r="E247" s="173" t="s">
        <v>1142</v>
      </c>
      <c r="F247" s="173" t="s">
        <v>2302</v>
      </c>
    </row>
    <row r="248" spans="1:6" ht="16.5" x14ac:dyDescent="0.35">
      <c r="A248" s="173" t="s">
        <v>2616</v>
      </c>
      <c r="B248" s="173" t="s">
        <v>3052</v>
      </c>
      <c r="C248" s="174" t="s">
        <v>662</v>
      </c>
      <c r="D248" s="174" t="s">
        <v>141</v>
      </c>
      <c r="E248" s="173" t="s">
        <v>1142</v>
      </c>
      <c r="F248" s="173" t="s">
        <v>2284</v>
      </c>
    </row>
    <row r="249" spans="1:6" ht="16.5" x14ac:dyDescent="0.35">
      <c r="A249" s="173" t="s">
        <v>2617</v>
      </c>
      <c r="B249" s="173" t="s">
        <v>441</v>
      </c>
      <c r="C249" s="174" t="s">
        <v>1239</v>
      </c>
      <c r="D249" s="174" t="s">
        <v>142</v>
      </c>
      <c r="E249" s="173" t="s">
        <v>1142</v>
      </c>
      <c r="F249" s="173" t="s">
        <v>2284</v>
      </c>
    </row>
    <row r="250" spans="1:6" ht="16.5" x14ac:dyDescent="0.35">
      <c r="A250" s="173" t="s">
        <v>441</v>
      </c>
      <c r="B250" s="173" t="s">
        <v>2618</v>
      </c>
      <c r="C250" s="174" t="s">
        <v>1239</v>
      </c>
      <c r="D250" s="174" t="s">
        <v>142</v>
      </c>
      <c r="E250" s="173" t="s">
        <v>1142</v>
      </c>
      <c r="F250" s="173" t="s">
        <v>2272</v>
      </c>
    </row>
    <row r="251" spans="1:6" ht="16.5" x14ac:dyDescent="0.35">
      <c r="A251" s="173" t="s">
        <v>2619</v>
      </c>
      <c r="B251" s="173" t="s">
        <v>441</v>
      </c>
      <c r="C251" s="174" t="s">
        <v>2620</v>
      </c>
      <c r="D251" s="174" t="s">
        <v>2621</v>
      </c>
      <c r="E251" s="173" t="s">
        <v>1142</v>
      </c>
      <c r="F251" s="173" t="s">
        <v>2291</v>
      </c>
    </row>
    <row r="252" spans="1:6" ht="16.5" x14ac:dyDescent="0.35">
      <c r="A252" s="173" t="s">
        <v>2622</v>
      </c>
      <c r="B252" s="173" t="s">
        <v>2622</v>
      </c>
      <c r="C252" s="174" t="s">
        <v>2620</v>
      </c>
      <c r="D252" s="174" t="s">
        <v>2621</v>
      </c>
      <c r="E252" s="173" t="s">
        <v>1142</v>
      </c>
      <c r="F252" s="173" t="s">
        <v>2305</v>
      </c>
    </row>
    <row r="253" spans="1:6" ht="16.5" x14ac:dyDescent="0.35">
      <c r="A253" s="173" t="s">
        <v>2623</v>
      </c>
      <c r="B253" s="173" t="s">
        <v>2623</v>
      </c>
      <c r="C253" s="174" t="s">
        <v>2620</v>
      </c>
      <c r="D253" s="174" t="s">
        <v>2621</v>
      </c>
      <c r="E253" s="173" t="s">
        <v>1142</v>
      </c>
      <c r="F253" s="173" t="s">
        <v>2305</v>
      </c>
    </row>
    <row r="254" spans="1:6" ht="16.5" x14ac:dyDescent="0.35">
      <c r="A254" s="173" t="s">
        <v>2624</v>
      </c>
      <c r="B254" s="173" t="s">
        <v>2623</v>
      </c>
      <c r="C254" s="174" t="s">
        <v>2620</v>
      </c>
      <c r="D254" s="174" t="s">
        <v>2621</v>
      </c>
      <c r="E254" s="173" t="s">
        <v>1142</v>
      </c>
      <c r="F254" s="173" t="s">
        <v>2291</v>
      </c>
    </row>
    <row r="255" spans="1:6" ht="16.5" x14ac:dyDescent="0.35">
      <c r="A255" s="173" t="s">
        <v>2625</v>
      </c>
      <c r="B255" s="173" t="s">
        <v>2625</v>
      </c>
      <c r="C255" s="174" t="s">
        <v>2620</v>
      </c>
      <c r="D255" s="174" t="s">
        <v>2621</v>
      </c>
      <c r="E255" s="173" t="s">
        <v>2290</v>
      </c>
      <c r="F255" s="173" t="s">
        <v>2302</v>
      </c>
    </row>
    <row r="256" spans="1:6" ht="16.5" x14ac:dyDescent="0.35">
      <c r="A256" s="173" t="s">
        <v>2626</v>
      </c>
      <c r="B256" s="173" t="s">
        <v>2627</v>
      </c>
      <c r="C256" s="174" t="s">
        <v>2620</v>
      </c>
      <c r="D256" s="174" t="s">
        <v>2621</v>
      </c>
      <c r="E256" s="173" t="s">
        <v>1142</v>
      </c>
      <c r="F256" s="173" t="s">
        <v>2291</v>
      </c>
    </row>
    <row r="257" spans="1:6" ht="16.5" x14ac:dyDescent="0.35">
      <c r="A257" s="173" t="s">
        <v>2628</v>
      </c>
      <c r="B257" s="173" t="s">
        <v>2628</v>
      </c>
      <c r="C257" s="174" t="s">
        <v>2620</v>
      </c>
      <c r="D257" s="174" t="s">
        <v>2621</v>
      </c>
      <c r="E257" s="173" t="s">
        <v>1142</v>
      </c>
      <c r="F257" s="173" t="s">
        <v>2302</v>
      </c>
    </row>
    <row r="258" spans="1:6" ht="16.5" x14ac:dyDescent="0.35">
      <c r="A258" s="173" t="s">
        <v>2629</v>
      </c>
      <c r="B258" s="173" t="s">
        <v>441</v>
      </c>
      <c r="C258" s="174" t="s">
        <v>670</v>
      </c>
      <c r="D258" s="174" t="s">
        <v>143</v>
      </c>
      <c r="E258" s="173" t="s">
        <v>1142</v>
      </c>
      <c r="F258" s="173" t="s">
        <v>2297</v>
      </c>
    </row>
    <row r="259" spans="1:6" ht="16.5" x14ac:dyDescent="0.35">
      <c r="A259" s="173" t="s">
        <v>2630</v>
      </c>
      <c r="B259" s="173" t="s">
        <v>2631</v>
      </c>
      <c r="C259" s="174" t="s">
        <v>670</v>
      </c>
      <c r="D259" s="174" t="s">
        <v>143</v>
      </c>
      <c r="E259" s="173" t="s">
        <v>1142</v>
      </c>
      <c r="F259" s="173" t="s">
        <v>2297</v>
      </c>
    </row>
    <row r="260" spans="1:6" ht="16.5" x14ac:dyDescent="0.35">
      <c r="A260" s="173" t="s">
        <v>2632</v>
      </c>
      <c r="B260" s="173" t="s">
        <v>2632</v>
      </c>
      <c r="C260" s="174" t="s">
        <v>670</v>
      </c>
      <c r="D260" s="174" t="s">
        <v>143</v>
      </c>
      <c r="E260" s="173" t="s">
        <v>1142</v>
      </c>
      <c r="F260" s="173" t="s">
        <v>2302</v>
      </c>
    </row>
    <row r="261" spans="1:6" ht="16.5" x14ac:dyDescent="0.35">
      <c r="A261" s="173" t="s">
        <v>2633</v>
      </c>
      <c r="B261" s="173" t="s">
        <v>2633</v>
      </c>
      <c r="C261" s="174" t="s">
        <v>670</v>
      </c>
      <c r="D261" s="174" t="s">
        <v>143</v>
      </c>
      <c r="E261" s="173" t="s">
        <v>1142</v>
      </c>
      <c r="F261" s="173" t="s">
        <v>2302</v>
      </c>
    </row>
    <row r="262" spans="1:6" ht="16.5" x14ac:dyDescent="0.35">
      <c r="A262" s="173" t="s">
        <v>2634</v>
      </c>
      <c r="B262" s="173" t="s">
        <v>441</v>
      </c>
      <c r="C262" s="174" t="s">
        <v>673</v>
      </c>
      <c r="D262" s="174" t="s">
        <v>144</v>
      </c>
      <c r="E262" s="173" t="s">
        <v>1142</v>
      </c>
      <c r="F262" s="173" t="s">
        <v>2284</v>
      </c>
    </row>
    <row r="263" spans="1:6" ht="16.5" x14ac:dyDescent="0.35">
      <c r="A263" s="173" t="s">
        <v>2635</v>
      </c>
      <c r="B263" s="173" t="s">
        <v>2636</v>
      </c>
      <c r="C263" s="174" t="s">
        <v>673</v>
      </c>
      <c r="D263" s="174" t="s">
        <v>144</v>
      </c>
      <c r="E263" s="173" t="s">
        <v>1142</v>
      </c>
      <c r="F263" s="173" t="s">
        <v>2284</v>
      </c>
    </row>
    <row r="264" spans="1:6" ht="16.5" x14ac:dyDescent="0.35">
      <c r="A264" s="173" t="s">
        <v>2637</v>
      </c>
      <c r="B264" s="173" t="s">
        <v>2638</v>
      </c>
      <c r="C264" s="174" t="s">
        <v>673</v>
      </c>
      <c r="D264" s="174" t="s">
        <v>144</v>
      </c>
      <c r="E264" s="173" t="s">
        <v>1142</v>
      </c>
      <c r="F264" s="173" t="s">
        <v>1151</v>
      </c>
    </row>
    <row r="265" spans="1:6" ht="16.5" x14ac:dyDescent="0.35">
      <c r="A265" s="173" t="s">
        <v>2639</v>
      </c>
      <c r="B265" s="173" t="s">
        <v>2640</v>
      </c>
      <c r="C265" s="174" t="s">
        <v>673</v>
      </c>
      <c r="D265" s="174" t="s">
        <v>144</v>
      </c>
      <c r="E265" s="173" t="s">
        <v>1142</v>
      </c>
      <c r="F265" s="173" t="s">
        <v>2297</v>
      </c>
    </row>
    <row r="266" spans="1:6" ht="16.5" x14ac:dyDescent="0.35">
      <c r="A266" s="173" t="s">
        <v>2641</v>
      </c>
      <c r="B266" s="173" t="s">
        <v>2642</v>
      </c>
      <c r="C266" s="174" t="s">
        <v>673</v>
      </c>
      <c r="D266" s="174" t="s">
        <v>144</v>
      </c>
      <c r="E266" s="173" t="s">
        <v>1142</v>
      </c>
      <c r="F266" s="173" t="s">
        <v>2284</v>
      </c>
    </row>
    <row r="267" spans="1:6" ht="16.5" x14ac:dyDescent="0.35">
      <c r="A267" s="173" t="s">
        <v>2643</v>
      </c>
      <c r="B267" s="173" t="s">
        <v>2643</v>
      </c>
      <c r="C267" s="174" t="s">
        <v>1240</v>
      </c>
      <c r="D267" s="174" t="s">
        <v>145</v>
      </c>
      <c r="E267" s="173" t="s">
        <v>1142</v>
      </c>
      <c r="F267" s="173" t="s">
        <v>2302</v>
      </c>
    </row>
    <row r="268" spans="1:6" ht="16.5" x14ac:dyDescent="0.35">
      <c r="A268" s="173" t="s">
        <v>2644</v>
      </c>
      <c r="B268" s="173" t="s">
        <v>2644</v>
      </c>
      <c r="C268" s="174" t="s">
        <v>1240</v>
      </c>
      <c r="D268" s="174" t="s">
        <v>145</v>
      </c>
      <c r="E268" s="173" t="s">
        <v>1142</v>
      </c>
      <c r="F268" s="173" t="s">
        <v>2302</v>
      </c>
    </row>
    <row r="269" spans="1:6" ht="16.5" x14ac:dyDescent="0.35">
      <c r="A269" s="173" t="s">
        <v>2645</v>
      </c>
      <c r="B269" s="173" t="s">
        <v>441</v>
      </c>
      <c r="C269" s="174" t="s">
        <v>681</v>
      </c>
      <c r="D269" s="174" t="s">
        <v>147</v>
      </c>
      <c r="E269" s="173" t="s">
        <v>1142</v>
      </c>
      <c r="F269" s="173" t="s">
        <v>2391</v>
      </c>
    </row>
    <row r="270" spans="1:6" ht="16.5" x14ac:dyDescent="0.35">
      <c r="A270" s="173" t="s">
        <v>441</v>
      </c>
      <c r="B270" s="173" t="s">
        <v>2646</v>
      </c>
      <c r="C270" s="174" t="s">
        <v>681</v>
      </c>
      <c r="D270" s="174" t="s">
        <v>147</v>
      </c>
      <c r="E270" s="173" t="s">
        <v>1142</v>
      </c>
      <c r="F270" s="173" t="s">
        <v>2272</v>
      </c>
    </row>
    <row r="271" spans="1:6" ht="16.5" x14ac:dyDescent="0.35">
      <c r="A271" s="173" t="s">
        <v>2647</v>
      </c>
      <c r="B271" s="173" t="s">
        <v>2647</v>
      </c>
      <c r="C271" s="174" t="s">
        <v>681</v>
      </c>
      <c r="D271" s="174" t="s">
        <v>147</v>
      </c>
      <c r="E271" s="173" t="s">
        <v>2290</v>
      </c>
      <c r="F271" s="173" t="s">
        <v>2272</v>
      </c>
    </row>
    <row r="272" spans="1:6" ht="16.5" x14ac:dyDescent="0.35">
      <c r="A272" s="173" t="s">
        <v>2648</v>
      </c>
      <c r="B272" s="173" t="s">
        <v>2648</v>
      </c>
      <c r="C272" s="174" t="s">
        <v>681</v>
      </c>
      <c r="D272" s="174" t="s">
        <v>147</v>
      </c>
      <c r="E272" s="173" t="s">
        <v>1198</v>
      </c>
      <c r="F272" s="173" t="s">
        <v>2272</v>
      </c>
    </row>
    <row r="273" spans="1:6" ht="16.5" x14ac:dyDescent="0.35">
      <c r="A273" s="173" t="s">
        <v>3053</v>
      </c>
      <c r="B273" s="173" t="s">
        <v>441</v>
      </c>
      <c r="C273" s="174" t="s">
        <v>3054</v>
      </c>
      <c r="D273" s="174" t="s">
        <v>148</v>
      </c>
      <c r="E273" s="173" t="s">
        <v>1142</v>
      </c>
      <c r="F273" s="173" t="s">
        <v>2284</v>
      </c>
    </row>
    <row r="274" spans="1:6" ht="16.5" x14ac:dyDescent="0.35">
      <c r="A274" s="173" t="s">
        <v>441</v>
      </c>
      <c r="B274" s="173" t="s">
        <v>2649</v>
      </c>
      <c r="C274" s="174" t="s">
        <v>693</v>
      </c>
      <c r="D274" s="174" t="s">
        <v>148</v>
      </c>
      <c r="E274" s="173" t="s">
        <v>1142</v>
      </c>
      <c r="F274" s="173" t="s">
        <v>2272</v>
      </c>
    </row>
    <row r="275" spans="1:6" ht="16.5" x14ac:dyDescent="0.35">
      <c r="A275" s="173" t="s">
        <v>2650</v>
      </c>
      <c r="B275" s="173" t="s">
        <v>2651</v>
      </c>
      <c r="C275" s="174" t="s">
        <v>693</v>
      </c>
      <c r="D275" s="174" t="s">
        <v>148</v>
      </c>
      <c r="E275" s="173" t="s">
        <v>1142</v>
      </c>
      <c r="F275" s="173" t="s">
        <v>2282</v>
      </c>
    </row>
    <row r="276" spans="1:6" ht="16.5" x14ac:dyDescent="0.35">
      <c r="A276" s="173" t="s">
        <v>2652</v>
      </c>
      <c r="B276" s="173" t="s">
        <v>2652</v>
      </c>
      <c r="C276" s="174" t="s">
        <v>693</v>
      </c>
      <c r="D276" s="174" t="s">
        <v>148</v>
      </c>
      <c r="E276" s="173" t="s">
        <v>1142</v>
      </c>
      <c r="F276" s="173" t="s">
        <v>2272</v>
      </c>
    </row>
    <row r="277" spans="1:6" ht="16.5" x14ac:dyDescent="0.35">
      <c r="A277" s="173" t="s">
        <v>2653</v>
      </c>
      <c r="B277" s="173" t="s">
        <v>2653</v>
      </c>
      <c r="C277" s="174" t="s">
        <v>3054</v>
      </c>
      <c r="D277" s="174" t="s">
        <v>148</v>
      </c>
      <c r="E277" s="173" t="s">
        <v>1142</v>
      </c>
      <c r="F277" s="173" t="s">
        <v>2302</v>
      </c>
    </row>
    <row r="278" spans="1:6" ht="16.5" x14ac:dyDescent="0.35">
      <c r="A278" s="173" t="s">
        <v>2654</v>
      </c>
      <c r="B278" s="173" t="s">
        <v>2655</v>
      </c>
      <c r="C278" s="174" t="s">
        <v>693</v>
      </c>
      <c r="D278" s="174" t="s">
        <v>148</v>
      </c>
      <c r="E278" s="173" t="s">
        <v>1142</v>
      </c>
      <c r="F278" s="173" t="s">
        <v>2284</v>
      </c>
    </row>
    <row r="279" spans="1:6" ht="16.5" x14ac:dyDescent="0.35">
      <c r="A279" s="173" t="s">
        <v>441</v>
      </c>
      <c r="B279" s="173" t="s">
        <v>2656</v>
      </c>
      <c r="C279" s="174" t="s">
        <v>693</v>
      </c>
      <c r="D279" s="174" t="s">
        <v>148</v>
      </c>
      <c r="E279" s="173" t="s">
        <v>1142</v>
      </c>
      <c r="F279" s="173" t="s">
        <v>2272</v>
      </c>
    </row>
    <row r="280" spans="1:6" ht="16.5" x14ac:dyDescent="0.35">
      <c r="A280" s="173" t="s">
        <v>441</v>
      </c>
      <c r="B280" s="173" t="s">
        <v>2657</v>
      </c>
      <c r="C280" s="174" t="s">
        <v>693</v>
      </c>
      <c r="D280" s="174" t="s">
        <v>148</v>
      </c>
      <c r="E280" s="173" t="s">
        <v>1142</v>
      </c>
      <c r="F280" s="173" t="s">
        <v>2272</v>
      </c>
    </row>
    <row r="281" spans="1:6" ht="16.5" x14ac:dyDescent="0.35">
      <c r="A281" s="173" t="s">
        <v>2658</v>
      </c>
      <c r="B281" s="173" t="s">
        <v>441</v>
      </c>
      <c r="C281" s="174" t="s">
        <v>705</v>
      </c>
      <c r="D281" s="174" t="s">
        <v>149</v>
      </c>
      <c r="E281" s="173" t="s">
        <v>1142</v>
      </c>
      <c r="F281" s="173" t="s">
        <v>2284</v>
      </c>
    </row>
    <row r="282" spans="1:6" ht="16.5" x14ac:dyDescent="0.35">
      <c r="A282" s="173" t="s">
        <v>441</v>
      </c>
      <c r="B282" s="173" t="s">
        <v>2659</v>
      </c>
      <c r="C282" s="174" t="s">
        <v>705</v>
      </c>
      <c r="D282" s="174" t="s">
        <v>149</v>
      </c>
      <c r="E282" s="173" t="s">
        <v>1142</v>
      </c>
      <c r="F282" s="173" t="s">
        <v>2305</v>
      </c>
    </row>
    <row r="283" spans="1:6" ht="16.5" x14ac:dyDescent="0.35">
      <c r="A283" s="173" t="s">
        <v>441</v>
      </c>
      <c r="B283" s="173" t="s">
        <v>2660</v>
      </c>
      <c r="C283" s="174" t="s">
        <v>705</v>
      </c>
      <c r="D283" s="174" t="s">
        <v>149</v>
      </c>
      <c r="E283" s="173" t="s">
        <v>1142</v>
      </c>
      <c r="F283" s="173" t="s">
        <v>2302</v>
      </c>
    </row>
    <row r="284" spans="1:6" ht="16.5" x14ac:dyDescent="0.35">
      <c r="A284" s="173" t="s">
        <v>2661</v>
      </c>
      <c r="B284" s="173" t="s">
        <v>2661</v>
      </c>
      <c r="C284" s="174" t="s">
        <v>705</v>
      </c>
      <c r="D284" s="174" t="s">
        <v>149</v>
      </c>
      <c r="E284" s="173" t="s">
        <v>1142</v>
      </c>
      <c r="F284" s="173" t="s">
        <v>2272</v>
      </c>
    </row>
    <row r="285" spans="1:6" ht="16.5" x14ac:dyDescent="0.35">
      <c r="A285" s="173" t="s">
        <v>2662</v>
      </c>
      <c r="B285" s="173" t="s">
        <v>2662</v>
      </c>
      <c r="C285" s="174" t="s">
        <v>705</v>
      </c>
      <c r="D285" s="174" t="s">
        <v>149</v>
      </c>
      <c r="E285" s="173" t="s">
        <v>1142</v>
      </c>
      <c r="F285" s="173" t="s">
        <v>2272</v>
      </c>
    </row>
    <row r="286" spans="1:6" ht="16.5" x14ac:dyDescent="0.35">
      <c r="A286" s="173" t="s">
        <v>2663</v>
      </c>
      <c r="B286" s="173" t="s">
        <v>2663</v>
      </c>
      <c r="C286" s="174" t="s">
        <v>705</v>
      </c>
      <c r="D286" s="174" t="s">
        <v>149</v>
      </c>
      <c r="E286" s="173" t="s">
        <v>1142</v>
      </c>
      <c r="F286" s="173" t="s">
        <v>2272</v>
      </c>
    </row>
    <row r="287" spans="1:6" ht="16.5" x14ac:dyDescent="0.35">
      <c r="A287" s="173" t="s">
        <v>2664</v>
      </c>
      <c r="B287" s="173" t="s">
        <v>441</v>
      </c>
      <c r="C287" s="174" t="s">
        <v>735</v>
      </c>
      <c r="D287" s="174" t="s">
        <v>150</v>
      </c>
      <c r="E287" s="173" t="s">
        <v>1142</v>
      </c>
      <c r="F287" s="173" t="s">
        <v>2284</v>
      </c>
    </row>
    <row r="288" spans="1:6" ht="16.5" x14ac:dyDescent="0.35">
      <c r="A288" s="173" t="s">
        <v>2665</v>
      </c>
      <c r="B288" s="173" t="s">
        <v>2665</v>
      </c>
      <c r="C288" s="174" t="s">
        <v>741</v>
      </c>
      <c r="D288" s="174" t="s">
        <v>151</v>
      </c>
      <c r="E288" s="173" t="s">
        <v>1142</v>
      </c>
      <c r="F288" s="173" t="s">
        <v>2302</v>
      </c>
    </row>
    <row r="289" spans="1:7" ht="16.5" x14ac:dyDescent="0.35">
      <c r="A289" s="173" t="s">
        <v>2666</v>
      </c>
      <c r="B289" s="173" t="s">
        <v>2667</v>
      </c>
      <c r="C289" s="174" t="s">
        <v>741</v>
      </c>
      <c r="D289" s="174" t="s">
        <v>151</v>
      </c>
      <c r="E289" s="173" t="s">
        <v>1142</v>
      </c>
      <c r="F289" s="173" t="s">
        <v>2291</v>
      </c>
    </row>
    <row r="290" spans="1:7" ht="16.5" x14ac:dyDescent="0.35">
      <c r="A290" s="173" t="s">
        <v>2668</v>
      </c>
      <c r="B290" s="173" t="s">
        <v>2668</v>
      </c>
      <c r="C290" s="174" t="s">
        <v>741</v>
      </c>
      <c r="D290" s="174" t="s">
        <v>151</v>
      </c>
      <c r="E290" s="173" t="s">
        <v>1142</v>
      </c>
      <c r="F290" s="173" t="s">
        <v>2305</v>
      </c>
    </row>
    <row r="291" spans="1:7" ht="16.5" x14ac:dyDescent="0.35">
      <c r="A291" s="173" t="s">
        <v>2669</v>
      </c>
      <c r="B291" s="173" t="s">
        <v>2670</v>
      </c>
      <c r="C291" s="174" t="s">
        <v>741</v>
      </c>
      <c r="D291" s="174" t="s">
        <v>151</v>
      </c>
      <c r="E291" s="173" t="s">
        <v>1142</v>
      </c>
      <c r="F291" s="173" t="s">
        <v>2291</v>
      </c>
    </row>
    <row r="292" spans="1:7" ht="16.5" x14ac:dyDescent="0.35">
      <c r="A292" s="173" t="s">
        <v>2671</v>
      </c>
      <c r="B292" s="173" t="s">
        <v>2672</v>
      </c>
      <c r="C292" s="174" t="s">
        <v>741</v>
      </c>
      <c r="D292" s="174" t="s">
        <v>151</v>
      </c>
      <c r="E292" s="173" t="s">
        <v>1142</v>
      </c>
      <c r="F292" s="173" t="s">
        <v>2291</v>
      </c>
    </row>
    <row r="293" spans="1:7" ht="16.5" x14ac:dyDescent="0.35">
      <c r="A293" s="173" t="s">
        <v>2673</v>
      </c>
      <c r="B293" s="173" t="s">
        <v>441</v>
      </c>
      <c r="C293" s="174" t="s">
        <v>1241</v>
      </c>
      <c r="D293" s="174" t="s">
        <v>152</v>
      </c>
      <c r="E293" s="173" t="s">
        <v>1142</v>
      </c>
      <c r="F293" s="173" t="s">
        <v>2284</v>
      </c>
    </row>
    <row r="294" spans="1:7" ht="16.5" x14ac:dyDescent="0.35">
      <c r="A294" s="173" t="s">
        <v>2674</v>
      </c>
      <c r="B294" s="173" t="s">
        <v>2675</v>
      </c>
      <c r="C294" s="174" t="s">
        <v>1241</v>
      </c>
      <c r="D294" s="174" t="s">
        <v>152</v>
      </c>
      <c r="E294" s="173" t="s">
        <v>1142</v>
      </c>
      <c r="F294" s="173" t="s">
        <v>2315</v>
      </c>
    </row>
    <row r="295" spans="1:7" s="90" customFormat="1" ht="16.5" x14ac:dyDescent="0.35">
      <c r="A295" s="173" t="s">
        <v>3102</v>
      </c>
      <c r="B295" s="173" t="s">
        <v>441</v>
      </c>
      <c r="C295" s="174" t="s">
        <v>1241</v>
      </c>
      <c r="D295" s="174" t="s">
        <v>152</v>
      </c>
      <c r="E295" s="173" t="s">
        <v>1142</v>
      </c>
      <c r="F295" s="173" t="s">
        <v>2284</v>
      </c>
      <c r="G295" s="87"/>
    </row>
    <row r="296" spans="1:7" ht="16.5" x14ac:dyDescent="0.35">
      <c r="A296" s="173" t="s">
        <v>2676</v>
      </c>
      <c r="B296" s="173" t="s">
        <v>2677</v>
      </c>
      <c r="C296" s="174" t="s">
        <v>1242</v>
      </c>
      <c r="D296" s="174" t="s">
        <v>153</v>
      </c>
      <c r="E296" s="173" t="s">
        <v>1142</v>
      </c>
      <c r="F296" s="173" t="s">
        <v>2284</v>
      </c>
    </row>
    <row r="297" spans="1:7" ht="16.5" x14ac:dyDescent="0.35">
      <c r="A297" s="173" t="s">
        <v>2678</v>
      </c>
      <c r="B297" s="173" t="s">
        <v>2679</v>
      </c>
      <c r="C297" s="174" t="s">
        <v>1242</v>
      </c>
      <c r="D297" s="174" t="s">
        <v>153</v>
      </c>
      <c r="E297" s="173" t="s">
        <v>1142</v>
      </c>
      <c r="F297" s="173" t="s">
        <v>1151</v>
      </c>
      <c r="G297" s="90"/>
    </row>
    <row r="298" spans="1:7" ht="16.5" x14ac:dyDescent="0.35">
      <c r="A298" s="173" t="s">
        <v>2680</v>
      </c>
      <c r="B298" s="173" t="s">
        <v>441</v>
      </c>
      <c r="C298" s="174" t="s">
        <v>1243</v>
      </c>
      <c r="D298" s="174" t="s">
        <v>154</v>
      </c>
      <c r="E298" s="173" t="s">
        <v>1142</v>
      </c>
      <c r="F298" s="173" t="s">
        <v>2282</v>
      </c>
    </row>
    <row r="299" spans="1:7" ht="16.5" x14ac:dyDescent="0.35">
      <c r="A299" s="173" t="s">
        <v>2681</v>
      </c>
      <c r="B299" s="173" t="s">
        <v>2682</v>
      </c>
      <c r="C299" s="174" t="s">
        <v>1243</v>
      </c>
      <c r="D299" s="174" t="s">
        <v>154</v>
      </c>
      <c r="E299" s="173" t="s">
        <v>1142</v>
      </c>
      <c r="F299" s="173" t="s">
        <v>2284</v>
      </c>
    </row>
    <row r="300" spans="1:7" ht="16.5" x14ac:dyDescent="0.35">
      <c r="A300" s="173" t="s">
        <v>2683</v>
      </c>
      <c r="B300" s="173" t="s">
        <v>2684</v>
      </c>
      <c r="C300" s="174" t="s">
        <v>1243</v>
      </c>
      <c r="D300" s="174" t="s">
        <v>154</v>
      </c>
      <c r="E300" s="173" t="s">
        <v>1142</v>
      </c>
      <c r="F300" s="173" t="s">
        <v>2284</v>
      </c>
    </row>
    <row r="301" spans="1:7" ht="16.5" x14ac:dyDescent="0.35">
      <c r="A301" s="173" t="s">
        <v>2685</v>
      </c>
      <c r="B301" s="173" t="s">
        <v>2686</v>
      </c>
      <c r="C301" s="174" t="s">
        <v>1243</v>
      </c>
      <c r="D301" s="174" t="s">
        <v>154</v>
      </c>
      <c r="E301" s="173" t="s">
        <v>1142</v>
      </c>
      <c r="F301" s="173" t="s">
        <v>2284</v>
      </c>
    </row>
    <row r="302" spans="1:7" ht="16.5" x14ac:dyDescent="0.35">
      <c r="A302" s="173" t="s">
        <v>2687</v>
      </c>
      <c r="B302" s="173" t="s">
        <v>2688</v>
      </c>
      <c r="C302" s="174" t="s">
        <v>1243</v>
      </c>
      <c r="D302" s="174" t="s">
        <v>154</v>
      </c>
      <c r="E302" s="173" t="s">
        <v>1142</v>
      </c>
      <c r="F302" s="173" t="s">
        <v>2315</v>
      </c>
    </row>
    <row r="303" spans="1:7" ht="16.5" x14ac:dyDescent="0.35">
      <c r="A303" s="173" t="s">
        <v>441</v>
      </c>
      <c r="B303" s="173" t="s">
        <v>2689</v>
      </c>
      <c r="C303" s="174" t="s">
        <v>2690</v>
      </c>
      <c r="D303" s="174" t="s">
        <v>2691</v>
      </c>
      <c r="E303" s="173" t="s">
        <v>2290</v>
      </c>
      <c r="F303" s="173" t="s">
        <v>2302</v>
      </c>
    </row>
    <row r="304" spans="1:7" ht="16.5" x14ac:dyDescent="0.35">
      <c r="A304" s="173" t="s">
        <v>441</v>
      </c>
      <c r="B304" s="173" t="s">
        <v>2692</v>
      </c>
      <c r="C304" s="174" t="s">
        <v>2690</v>
      </c>
      <c r="D304" s="174" t="s">
        <v>2691</v>
      </c>
      <c r="E304" s="173" t="s">
        <v>1142</v>
      </c>
      <c r="F304" s="173" t="s">
        <v>2302</v>
      </c>
    </row>
    <row r="305" spans="1:6" ht="16.5" x14ac:dyDescent="0.35">
      <c r="A305" s="173" t="s">
        <v>2693</v>
      </c>
      <c r="B305" s="173" t="s">
        <v>2693</v>
      </c>
      <c r="C305" s="174" t="s">
        <v>47</v>
      </c>
      <c r="D305" s="174" t="s">
        <v>156</v>
      </c>
      <c r="E305" s="173" t="s">
        <v>1142</v>
      </c>
      <c r="F305" s="173" t="s">
        <v>2302</v>
      </c>
    </row>
    <row r="306" spans="1:6" ht="16.5" x14ac:dyDescent="0.35">
      <c r="A306" s="173" t="s">
        <v>2694</v>
      </c>
      <c r="B306" s="173" t="s">
        <v>441</v>
      </c>
      <c r="C306" s="174" t="s">
        <v>1245</v>
      </c>
      <c r="D306" s="174" t="s">
        <v>157</v>
      </c>
      <c r="E306" s="173" t="s">
        <v>1142</v>
      </c>
      <c r="F306" s="173" t="s">
        <v>1151</v>
      </c>
    </row>
    <row r="307" spans="1:6" ht="16.5" x14ac:dyDescent="0.35">
      <c r="A307" s="173" t="s">
        <v>2695</v>
      </c>
      <c r="B307" s="173" t="s">
        <v>441</v>
      </c>
      <c r="C307" s="174" t="s">
        <v>1245</v>
      </c>
      <c r="D307" s="174" t="s">
        <v>157</v>
      </c>
      <c r="E307" s="173" t="s">
        <v>1142</v>
      </c>
      <c r="F307" s="173" t="s">
        <v>1151</v>
      </c>
    </row>
    <row r="308" spans="1:6" ht="16.5" x14ac:dyDescent="0.35">
      <c r="A308" s="173" t="s">
        <v>2696</v>
      </c>
      <c r="B308" s="173" t="s">
        <v>441</v>
      </c>
      <c r="C308" s="174" t="s">
        <v>1245</v>
      </c>
      <c r="D308" s="174" t="s">
        <v>157</v>
      </c>
      <c r="E308" s="173" t="s">
        <v>1142</v>
      </c>
      <c r="F308" s="173" t="s">
        <v>1151</v>
      </c>
    </row>
    <row r="309" spans="1:6" ht="16.5" x14ac:dyDescent="0.35">
      <c r="A309" s="173" t="s">
        <v>2697</v>
      </c>
      <c r="B309" s="173" t="s">
        <v>441</v>
      </c>
      <c r="C309" s="174" t="s">
        <v>1245</v>
      </c>
      <c r="D309" s="174" t="s">
        <v>157</v>
      </c>
      <c r="E309" s="173" t="s">
        <v>1142</v>
      </c>
      <c r="F309" s="173" t="s">
        <v>1151</v>
      </c>
    </row>
    <row r="310" spans="1:6" ht="16.5" x14ac:dyDescent="0.35">
      <c r="A310" s="173" t="s">
        <v>2698</v>
      </c>
      <c r="B310" s="173" t="s">
        <v>441</v>
      </c>
      <c r="C310" s="174" t="s">
        <v>1245</v>
      </c>
      <c r="D310" s="174" t="s">
        <v>157</v>
      </c>
      <c r="E310" s="173" t="s">
        <v>1142</v>
      </c>
      <c r="F310" s="173" t="s">
        <v>1151</v>
      </c>
    </row>
    <row r="311" spans="1:6" ht="16.5" x14ac:dyDescent="0.35">
      <c r="A311" s="173" t="s">
        <v>2699</v>
      </c>
      <c r="B311" s="173" t="s">
        <v>2700</v>
      </c>
      <c r="C311" s="174" t="s">
        <v>1245</v>
      </c>
      <c r="D311" s="174" t="s">
        <v>157</v>
      </c>
      <c r="E311" s="173" t="s">
        <v>1142</v>
      </c>
      <c r="F311" s="173" t="s">
        <v>1151</v>
      </c>
    </row>
    <row r="312" spans="1:6" ht="16.5" x14ac:dyDescent="0.35">
      <c r="A312" s="173" t="s">
        <v>2701</v>
      </c>
      <c r="B312" s="173" t="s">
        <v>2702</v>
      </c>
      <c r="C312" s="174" t="s">
        <v>1245</v>
      </c>
      <c r="D312" s="174" t="s">
        <v>157</v>
      </c>
      <c r="E312" s="173" t="s">
        <v>1142</v>
      </c>
      <c r="F312" s="173" t="s">
        <v>1151</v>
      </c>
    </row>
    <row r="313" spans="1:6" ht="16.5" x14ac:dyDescent="0.35">
      <c r="A313" s="173" t="s">
        <v>2703</v>
      </c>
      <c r="B313" s="173" t="s">
        <v>441</v>
      </c>
      <c r="C313" s="174" t="s">
        <v>757</v>
      </c>
      <c r="D313" s="174" t="s">
        <v>158</v>
      </c>
      <c r="E313" s="173" t="s">
        <v>1142</v>
      </c>
      <c r="F313" s="173" t="s">
        <v>2291</v>
      </c>
    </row>
    <row r="314" spans="1:6" ht="16.5" x14ac:dyDescent="0.35">
      <c r="A314" s="173" t="s">
        <v>2704</v>
      </c>
      <c r="B314" s="173" t="s">
        <v>2704</v>
      </c>
      <c r="C314" s="174" t="s">
        <v>760</v>
      </c>
      <c r="D314" s="174" t="s">
        <v>159</v>
      </c>
      <c r="E314" s="173" t="s">
        <v>1142</v>
      </c>
      <c r="F314" s="173" t="s">
        <v>2278</v>
      </c>
    </row>
    <row r="315" spans="1:6" ht="16.5" x14ac:dyDescent="0.35">
      <c r="A315" s="173" t="s">
        <v>2705</v>
      </c>
      <c r="B315" s="173" t="s">
        <v>2705</v>
      </c>
      <c r="C315" s="174" t="s">
        <v>760</v>
      </c>
      <c r="D315" s="174" t="s">
        <v>159</v>
      </c>
      <c r="E315" s="173" t="s">
        <v>1142</v>
      </c>
      <c r="F315" s="173" t="s">
        <v>2278</v>
      </c>
    </row>
    <row r="316" spans="1:6" ht="16.5" x14ac:dyDescent="0.35">
      <c r="A316" s="173" t="s">
        <v>3107</v>
      </c>
      <c r="B316" s="173" t="s">
        <v>441</v>
      </c>
      <c r="C316" s="174" t="s">
        <v>1246</v>
      </c>
      <c r="D316" s="174" t="s">
        <v>160</v>
      </c>
      <c r="E316" s="173" t="s">
        <v>1142</v>
      </c>
      <c r="F316" s="173" t="s">
        <v>2297</v>
      </c>
    </row>
    <row r="317" spans="1:6" ht="16.5" x14ac:dyDescent="0.35">
      <c r="A317" s="173" t="s">
        <v>2706</v>
      </c>
      <c r="B317" s="173" t="s">
        <v>2706</v>
      </c>
      <c r="C317" s="174" t="s">
        <v>1246</v>
      </c>
      <c r="D317" s="174" t="s">
        <v>160</v>
      </c>
      <c r="E317" s="173" t="s">
        <v>1142</v>
      </c>
      <c r="F317" s="173" t="s">
        <v>2278</v>
      </c>
    </row>
    <row r="318" spans="1:6" ht="16.5" x14ac:dyDescent="0.35">
      <c r="A318" s="173" t="s">
        <v>2707</v>
      </c>
      <c r="B318" s="173" t="s">
        <v>2707</v>
      </c>
      <c r="C318" s="174" t="s">
        <v>1246</v>
      </c>
      <c r="D318" s="174" t="s">
        <v>160</v>
      </c>
      <c r="E318" s="173" t="s">
        <v>2547</v>
      </c>
      <c r="F318" s="173" t="s">
        <v>2302</v>
      </c>
    </row>
    <row r="319" spans="1:6" ht="16.5" x14ac:dyDescent="0.35">
      <c r="A319" s="173" t="s">
        <v>2708</v>
      </c>
      <c r="B319" s="173" t="s">
        <v>2709</v>
      </c>
      <c r="C319" s="174" t="s">
        <v>1246</v>
      </c>
      <c r="D319" s="174" t="s">
        <v>160</v>
      </c>
      <c r="E319" s="173" t="s">
        <v>1142</v>
      </c>
      <c r="F319" s="173" t="s">
        <v>2710</v>
      </c>
    </row>
    <row r="320" spans="1:6" ht="16.5" x14ac:dyDescent="0.35">
      <c r="A320" s="173" t="s">
        <v>2711</v>
      </c>
      <c r="B320" s="173" t="s">
        <v>2711</v>
      </c>
      <c r="C320" s="174" t="s">
        <v>1246</v>
      </c>
      <c r="D320" s="174" t="s">
        <v>160</v>
      </c>
      <c r="E320" s="173" t="s">
        <v>1142</v>
      </c>
      <c r="F320" s="173" t="s">
        <v>2272</v>
      </c>
    </row>
    <row r="321" spans="1:6" ht="16.5" x14ac:dyDescent="0.35">
      <c r="A321" s="173" t="s">
        <v>2712</v>
      </c>
      <c r="B321" s="173" t="s">
        <v>2712</v>
      </c>
      <c r="C321" s="174" t="s">
        <v>1246</v>
      </c>
      <c r="D321" s="174" t="s">
        <v>160</v>
      </c>
      <c r="E321" s="173" t="s">
        <v>1142</v>
      </c>
      <c r="F321" s="173" t="s">
        <v>2278</v>
      </c>
    </row>
    <row r="322" spans="1:6" ht="16.5" x14ac:dyDescent="0.35">
      <c r="A322" s="173" t="s">
        <v>2713</v>
      </c>
      <c r="B322" s="173" t="s">
        <v>2713</v>
      </c>
      <c r="C322" s="174" t="s">
        <v>1246</v>
      </c>
      <c r="D322" s="174" t="s">
        <v>160</v>
      </c>
      <c r="E322" s="173" t="s">
        <v>1142</v>
      </c>
      <c r="F322" s="173" t="s">
        <v>2272</v>
      </c>
    </row>
    <row r="323" spans="1:6" ht="16.5" x14ac:dyDescent="0.35">
      <c r="A323" s="173" t="s">
        <v>2714</v>
      </c>
      <c r="B323" s="173" t="s">
        <v>2714</v>
      </c>
      <c r="C323" s="174" t="s">
        <v>1246</v>
      </c>
      <c r="D323" s="174" t="s">
        <v>160</v>
      </c>
      <c r="E323" s="173" t="s">
        <v>1142</v>
      </c>
      <c r="F323" s="173" t="s">
        <v>2272</v>
      </c>
    </row>
    <row r="324" spans="1:6" ht="16.5" x14ac:dyDescent="0.35">
      <c r="A324" s="173" t="s">
        <v>2715</v>
      </c>
      <c r="B324" s="173" t="s">
        <v>2715</v>
      </c>
      <c r="C324" s="174" t="s">
        <v>1246</v>
      </c>
      <c r="D324" s="174" t="s">
        <v>160</v>
      </c>
      <c r="E324" s="173" t="s">
        <v>1142</v>
      </c>
      <c r="F324" s="173" t="s">
        <v>2278</v>
      </c>
    </row>
    <row r="325" spans="1:6" ht="16.5" x14ac:dyDescent="0.35">
      <c r="A325" s="173" t="s">
        <v>2716</v>
      </c>
      <c r="B325" s="173" t="s">
        <v>2716</v>
      </c>
      <c r="C325" s="174" t="s">
        <v>1246</v>
      </c>
      <c r="D325" s="174" t="s">
        <v>160</v>
      </c>
      <c r="E325" s="173" t="s">
        <v>1142</v>
      </c>
      <c r="F325" s="173" t="s">
        <v>2302</v>
      </c>
    </row>
    <row r="326" spans="1:6" ht="16.5" x14ac:dyDescent="0.35">
      <c r="A326" s="173" t="s">
        <v>2717</v>
      </c>
      <c r="B326" s="173" t="s">
        <v>2717</v>
      </c>
      <c r="C326" s="174" t="s">
        <v>1246</v>
      </c>
      <c r="D326" s="174" t="s">
        <v>160</v>
      </c>
      <c r="E326" s="173" t="s">
        <v>1142</v>
      </c>
      <c r="F326" s="173" t="s">
        <v>2272</v>
      </c>
    </row>
    <row r="327" spans="1:6" ht="16.5" x14ac:dyDescent="0.35">
      <c r="A327" s="173" t="s">
        <v>2718</v>
      </c>
      <c r="B327" s="173" t="s">
        <v>2718</v>
      </c>
      <c r="C327" s="174" t="s">
        <v>1246</v>
      </c>
      <c r="D327" s="174" t="s">
        <v>160</v>
      </c>
      <c r="E327" s="173" t="s">
        <v>1142</v>
      </c>
      <c r="F327" s="173" t="s">
        <v>2305</v>
      </c>
    </row>
    <row r="328" spans="1:6" ht="16.5" x14ac:dyDescent="0.35">
      <c r="A328" s="173" t="s">
        <v>2719</v>
      </c>
      <c r="B328" s="173" t="s">
        <v>441</v>
      </c>
      <c r="C328" s="174" t="s">
        <v>1247</v>
      </c>
      <c r="D328" s="174" t="s">
        <v>161</v>
      </c>
      <c r="E328" s="173" t="s">
        <v>1142</v>
      </c>
      <c r="F328" s="173" t="s">
        <v>2315</v>
      </c>
    </row>
    <row r="329" spans="1:6" ht="16.5" x14ac:dyDescent="0.35">
      <c r="A329" s="173" t="s">
        <v>2720</v>
      </c>
      <c r="B329" s="173" t="s">
        <v>2721</v>
      </c>
      <c r="C329" s="174" t="s">
        <v>1247</v>
      </c>
      <c r="D329" s="174" t="s">
        <v>161</v>
      </c>
      <c r="E329" s="173" t="s">
        <v>1142</v>
      </c>
      <c r="F329" s="173" t="s">
        <v>2284</v>
      </c>
    </row>
    <row r="330" spans="1:6" ht="16.5" x14ac:dyDescent="0.35">
      <c r="A330" s="173" t="s">
        <v>2722</v>
      </c>
      <c r="B330" s="173" t="s">
        <v>2723</v>
      </c>
      <c r="C330" s="174" t="s">
        <v>1247</v>
      </c>
      <c r="D330" s="174" t="s">
        <v>161</v>
      </c>
      <c r="E330" s="173" t="s">
        <v>1142</v>
      </c>
      <c r="F330" s="173" t="s">
        <v>2315</v>
      </c>
    </row>
    <row r="331" spans="1:6" ht="16.5" x14ac:dyDescent="0.35">
      <c r="A331" s="173" t="s">
        <v>2724</v>
      </c>
      <c r="B331" s="173" t="s">
        <v>2725</v>
      </c>
      <c r="C331" s="174" t="s">
        <v>1248</v>
      </c>
      <c r="D331" s="174" t="s">
        <v>162</v>
      </c>
      <c r="E331" s="173" t="s">
        <v>1142</v>
      </c>
      <c r="F331" s="173" t="s">
        <v>2291</v>
      </c>
    </row>
    <row r="332" spans="1:6" ht="16.5" x14ac:dyDescent="0.35">
      <c r="A332" s="173" t="s">
        <v>2726</v>
      </c>
      <c r="B332" s="173" t="s">
        <v>2726</v>
      </c>
      <c r="C332" s="174" t="s">
        <v>769</v>
      </c>
      <c r="D332" s="174" t="s">
        <v>163</v>
      </c>
      <c r="E332" s="173" t="s">
        <v>1142</v>
      </c>
      <c r="F332" s="173" t="s">
        <v>2302</v>
      </c>
    </row>
    <row r="333" spans="1:6" ht="16.5" x14ac:dyDescent="0.35">
      <c r="A333" s="173" t="s">
        <v>2727</v>
      </c>
      <c r="B333" s="173" t="s">
        <v>441</v>
      </c>
      <c r="C333" s="174" t="s">
        <v>769</v>
      </c>
      <c r="D333" s="174" t="s">
        <v>163</v>
      </c>
      <c r="E333" s="173" t="s">
        <v>1142</v>
      </c>
      <c r="F333" s="173" t="s">
        <v>1151</v>
      </c>
    </row>
    <row r="334" spans="1:6" ht="16.5" x14ac:dyDescent="0.35">
      <c r="A334" s="173" t="s">
        <v>2728</v>
      </c>
      <c r="B334" s="173" t="s">
        <v>441</v>
      </c>
      <c r="C334" s="174" t="s">
        <v>48</v>
      </c>
      <c r="D334" s="174" t="s">
        <v>164</v>
      </c>
      <c r="E334" s="173" t="s">
        <v>1142</v>
      </c>
      <c r="F334" s="173" t="s">
        <v>2315</v>
      </c>
    </row>
    <row r="335" spans="1:6" ht="16.5" x14ac:dyDescent="0.35">
      <c r="A335" s="173" t="s">
        <v>2729</v>
      </c>
      <c r="B335" s="173" t="s">
        <v>441</v>
      </c>
      <c r="C335" s="174" t="s">
        <v>48</v>
      </c>
      <c r="D335" s="174" t="s">
        <v>164</v>
      </c>
      <c r="E335" s="173" t="s">
        <v>1142</v>
      </c>
      <c r="F335" s="173" t="s">
        <v>2730</v>
      </c>
    </row>
    <row r="336" spans="1:6" ht="16.5" x14ac:dyDescent="0.35">
      <c r="A336" s="173" t="s">
        <v>2731</v>
      </c>
      <c r="B336" s="173" t="s">
        <v>441</v>
      </c>
      <c r="C336" s="174" t="s">
        <v>48</v>
      </c>
      <c r="D336" s="174" t="s">
        <v>164</v>
      </c>
      <c r="E336" s="173" t="s">
        <v>1142</v>
      </c>
      <c r="F336" s="173" t="s">
        <v>2284</v>
      </c>
    </row>
    <row r="337" spans="1:6" ht="16.5" x14ac:dyDescent="0.35">
      <c r="A337" s="173" t="s">
        <v>2732</v>
      </c>
      <c r="B337" s="173" t="s">
        <v>2733</v>
      </c>
      <c r="C337" s="174" t="s">
        <v>48</v>
      </c>
      <c r="D337" s="174" t="s">
        <v>164</v>
      </c>
      <c r="E337" s="173" t="s">
        <v>1142</v>
      </c>
      <c r="F337" s="173" t="s">
        <v>1151</v>
      </c>
    </row>
    <row r="338" spans="1:6" ht="16.5" x14ac:dyDescent="0.35">
      <c r="A338" s="176" t="s">
        <v>2734</v>
      </c>
      <c r="B338" s="173"/>
      <c r="C338" s="174" t="s">
        <v>48</v>
      </c>
      <c r="D338" s="174" t="s">
        <v>164</v>
      </c>
      <c r="E338" s="173" t="s">
        <v>1142</v>
      </c>
      <c r="F338" s="173" t="s">
        <v>3055</v>
      </c>
    </row>
    <row r="339" spans="1:6" ht="16.5" x14ac:dyDescent="0.35">
      <c r="A339" s="173" t="s">
        <v>2735</v>
      </c>
      <c r="B339" s="173" t="s">
        <v>2736</v>
      </c>
      <c r="C339" s="174" t="s">
        <v>1249</v>
      </c>
      <c r="D339" s="174" t="s">
        <v>165</v>
      </c>
      <c r="E339" s="173" t="s">
        <v>1142</v>
      </c>
      <c r="F339" s="173" t="s">
        <v>1151</v>
      </c>
    </row>
    <row r="340" spans="1:6" ht="16.5" x14ac:dyDescent="0.35">
      <c r="A340" s="173" t="s">
        <v>2737</v>
      </c>
      <c r="B340" s="173" t="s">
        <v>2738</v>
      </c>
      <c r="C340" s="174" t="s">
        <v>1249</v>
      </c>
      <c r="D340" s="174" t="s">
        <v>165</v>
      </c>
      <c r="E340" s="173" t="s">
        <v>1142</v>
      </c>
      <c r="F340" s="173" t="s">
        <v>1151</v>
      </c>
    </row>
    <row r="341" spans="1:6" ht="16.5" x14ac:dyDescent="0.35">
      <c r="A341" s="173" t="s">
        <v>2739</v>
      </c>
      <c r="B341" s="173" t="s">
        <v>441</v>
      </c>
      <c r="C341" s="174" t="s">
        <v>772</v>
      </c>
      <c r="D341" s="174" t="s">
        <v>166</v>
      </c>
      <c r="E341" s="173" t="s">
        <v>1142</v>
      </c>
      <c r="F341" s="173" t="s">
        <v>1151</v>
      </c>
    </row>
    <row r="342" spans="1:6" ht="16.5" x14ac:dyDescent="0.35">
      <c r="A342" s="173" t="s">
        <v>2740</v>
      </c>
      <c r="B342" s="173" t="s">
        <v>441</v>
      </c>
      <c r="C342" s="174" t="s">
        <v>772</v>
      </c>
      <c r="D342" s="174" t="s">
        <v>166</v>
      </c>
      <c r="E342" s="173" t="s">
        <v>1142</v>
      </c>
      <c r="F342" s="173" t="s">
        <v>2284</v>
      </c>
    </row>
    <row r="343" spans="1:6" ht="16.5" x14ac:dyDescent="0.35">
      <c r="A343" s="173" t="s">
        <v>2741</v>
      </c>
      <c r="B343" s="173" t="s">
        <v>441</v>
      </c>
      <c r="C343" s="174" t="s">
        <v>772</v>
      </c>
      <c r="D343" s="174" t="s">
        <v>166</v>
      </c>
      <c r="E343" s="173" t="s">
        <v>1142</v>
      </c>
      <c r="F343" s="173" t="s">
        <v>2284</v>
      </c>
    </row>
    <row r="344" spans="1:6" ht="16.5" x14ac:dyDescent="0.35">
      <c r="A344" s="173" t="s">
        <v>2742</v>
      </c>
      <c r="B344" s="173" t="s">
        <v>2743</v>
      </c>
      <c r="C344" s="174" t="s">
        <v>772</v>
      </c>
      <c r="D344" s="174" t="s">
        <v>166</v>
      </c>
      <c r="E344" s="173" t="s">
        <v>1142</v>
      </c>
      <c r="F344" s="173" t="s">
        <v>2282</v>
      </c>
    </row>
    <row r="345" spans="1:6" ht="16.5" x14ac:dyDescent="0.35">
      <c r="A345" s="173" t="s">
        <v>2744</v>
      </c>
      <c r="B345" s="173" t="s">
        <v>2745</v>
      </c>
      <c r="C345" s="174" t="s">
        <v>772</v>
      </c>
      <c r="D345" s="174" t="s">
        <v>166</v>
      </c>
      <c r="E345" s="173" t="s">
        <v>1142</v>
      </c>
      <c r="F345" s="173" t="s">
        <v>2284</v>
      </c>
    </row>
    <row r="346" spans="1:6" ht="16.5" x14ac:dyDescent="0.35">
      <c r="A346" s="173" t="s">
        <v>2746</v>
      </c>
      <c r="B346" s="173" t="s">
        <v>441</v>
      </c>
      <c r="C346" s="174" t="s">
        <v>780</v>
      </c>
      <c r="D346" s="174" t="s">
        <v>167</v>
      </c>
      <c r="E346" s="173" t="s">
        <v>1142</v>
      </c>
      <c r="F346" s="173" t="s">
        <v>2282</v>
      </c>
    </row>
    <row r="347" spans="1:6" ht="16.5" x14ac:dyDescent="0.35">
      <c r="A347" s="173" t="s">
        <v>2747</v>
      </c>
      <c r="B347" s="173" t="s">
        <v>441</v>
      </c>
      <c r="C347" s="174" t="s">
        <v>780</v>
      </c>
      <c r="D347" s="174" t="s">
        <v>167</v>
      </c>
      <c r="E347" s="173" t="s">
        <v>1142</v>
      </c>
      <c r="F347" s="173" t="s">
        <v>2282</v>
      </c>
    </row>
    <row r="348" spans="1:6" ht="16.5" x14ac:dyDescent="0.35">
      <c r="A348" s="173" t="s">
        <v>2748</v>
      </c>
      <c r="B348" s="173" t="s">
        <v>441</v>
      </c>
      <c r="C348" s="174" t="s">
        <v>780</v>
      </c>
      <c r="D348" s="174" t="s">
        <v>167</v>
      </c>
      <c r="E348" s="173" t="s">
        <v>1142</v>
      </c>
      <c r="F348" s="173" t="s">
        <v>2282</v>
      </c>
    </row>
    <row r="349" spans="1:6" ht="16.5" x14ac:dyDescent="0.35">
      <c r="A349" s="173" t="s">
        <v>2749</v>
      </c>
      <c r="B349" s="173" t="s">
        <v>2749</v>
      </c>
      <c r="C349" s="174" t="s">
        <v>53</v>
      </c>
      <c r="D349" s="174" t="s">
        <v>168</v>
      </c>
      <c r="E349" s="173" t="s">
        <v>1142</v>
      </c>
      <c r="F349" s="173" t="s">
        <v>2272</v>
      </c>
    </row>
    <row r="350" spans="1:6" ht="16.5" x14ac:dyDescent="0.35">
      <c r="A350" s="173" t="s">
        <v>3090</v>
      </c>
      <c r="B350" s="173" t="s">
        <v>441</v>
      </c>
      <c r="C350" s="174" t="s">
        <v>1251</v>
      </c>
      <c r="D350" s="174" t="s">
        <v>170</v>
      </c>
      <c r="E350" s="173" t="s">
        <v>1142</v>
      </c>
      <c r="F350" s="173" t="s">
        <v>2291</v>
      </c>
    </row>
    <row r="351" spans="1:6" ht="16.5" x14ac:dyDescent="0.35">
      <c r="A351" s="173" t="s">
        <v>3091</v>
      </c>
      <c r="B351" s="173" t="s">
        <v>2750</v>
      </c>
      <c r="C351" s="174" t="s">
        <v>1251</v>
      </c>
      <c r="D351" s="174" t="s">
        <v>170</v>
      </c>
      <c r="E351" s="173" t="s">
        <v>1142</v>
      </c>
      <c r="F351" s="173" t="s">
        <v>2291</v>
      </c>
    </row>
    <row r="352" spans="1:6" ht="16.5" x14ac:dyDescent="0.35">
      <c r="A352" s="173" t="s">
        <v>3092</v>
      </c>
      <c r="B352" s="173" t="s">
        <v>441</v>
      </c>
      <c r="C352" s="174" t="s">
        <v>3096</v>
      </c>
      <c r="D352" s="174" t="s">
        <v>3089</v>
      </c>
      <c r="E352" s="168" t="s">
        <v>1142</v>
      </c>
      <c r="F352" s="173" t="s">
        <v>2291</v>
      </c>
    </row>
    <row r="353" spans="1:6" ht="16.5" x14ac:dyDescent="0.35">
      <c r="A353" s="173" t="s">
        <v>2751</v>
      </c>
      <c r="B353" s="173" t="s">
        <v>2752</v>
      </c>
      <c r="C353" s="174" t="s">
        <v>785</v>
      </c>
      <c r="D353" s="174" t="s">
        <v>169</v>
      </c>
      <c r="E353" s="173" t="s">
        <v>1142</v>
      </c>
      <c r="F353" s="173" t="s">
        <v>2452</v>
      </c>
    </row>
    <row r="354" spans="1:6" ht="16.5" x14ac:dyDescent="0.35">
      <c r="A354" s="173" t="s">
        <v>441</v>
      </c>
      <c r="B354" s="173" t="s">
        <v>2753</v>
      </c>
      <c r="C354" s="174" t="s">
        <v>791</v>
      </c>
      <c r="D354" s="174" t="s">
        <v>171</v>
      </c>
      <c r="E354" s="173" t="s">
        <v>1198</v>
      </c>
      <c r="F354" s="173" t="s">
        <v>2272</v>
      </c>
    </row>
    <row r="355" spans="1:6" ht="16.5" x14ac:dyDescent="0.35">
      <c r="A355" s="173" t="s">
        <v>441</v>
      </c>
      <c r="B355" s="173" t="s">
        <v>2754</v>
      </c>
      <c r="C355" s="174" t="s">
        <v>791</v>
      </c>
      <c r="D355" s="174" t="s">
        <v>171</v>
      </c>
      <c r="E355" s="173" t="s">
        <v>1142</v>
      </c>
      <c r="F355" s="173" t="s">
        <v>2278</v>
      </c>
    </row>
    <row r="356" spans="1:6" ht="16.5" x14ac:dyDescent="0.35">
      <c r="A356" s="173" t="s">
        <v>441</v>
      </c>
      <c r="B356" s="173" t="s">
        <v>2755</v>
      </c>
      <c r="C356" s="174" t="s">
        <v>791</v>
      </c>
      <c r="D356" s="174" t="s">
        <v>171</v>
      </c>
      <c r="E356" s="173" t="s">
        <v>1198</v>
      </c>
      <c r="F356" s="173" t="s">
        <v>2272</v>
      </c>
    </row>
    <row r="357" spans="1:6" ht="16.5" x14ac:dyDescent="0.35">
      <c r="A357" s="173" t="s">
        <v>441</v>
      </c>
      <c r="B357" s="173" t="s">
        <v>2756</v>
      </c>
      <c r="C357" s="174" t="s">
        <v>791</v>
      </c>
      <c r="D357" s="174" t="s">
        <v>171</v>
      </c>
      <c r="E357" s="173" t="s">
        <v>1142</v>
      </c>
      <c r="F357" s="173" t="s">
        <v>2278</v>
      </c>
    </row>
    <row r="358" spans="1:6" ht="16.5" x14ac:dyDescent="0.35">
      <c r="A358" s="173" t="s">
        <v>441</v>
      </c>
      <c r="B358" s="173" t="s">
        <v>2757</v>
      </c>
      <c r="C358" s="174" t="s">
        <v>791</v>
      </c>
      <c r="D358" s="174" t="s">
        <v>171</v>
      </c>
      <c r="E358" s="173" t="s">
        <v>1142</v>
      </c>
      <c r="F358" s="173" t="s">
        <v>2272</v>
      </c>
    </row>
    <row r="359" spans="1:6" ht="16.5" x14ac:dyDescent="0.35">
      <c r="A359" s="173" t="s">
        <v>2758</v>
      </c>
      <c r="B359" s="173" t="s">
        <v>441</v>
      </c>
      <c r="C359" s="174" t="s">
        <v>794</v>
      </c>
      <c r="D359" s="174" t="s">
        <v>172</v>
      </c>
      <c r="E359" s="173" t="s">
        <v>1142</v>
      </c>
      <c r="F359" s="173" t="s">
        <v>2297</v>
      </c>
    </row>
    <row r="360" spans="1:6" ht="16.5" x14ac:dyDescent="0.35">
      <c r="A360" s="173" t="s">
        <v>441</v>
      </c>
      <c r="B360" s="173" t="s">
        <v>2759</v>
      </c>
      <c r="C360" s="174" t="s">
        <v>794</v>
      </c>
      <c r="D360" s="174" t="s">
        <v>172</v>
      </c>
      <c r="E360" s="173" t="s">
        <v>1142</v>
      </c>
      <c r="F360" s="173" t="s">
        <v>2272</v>
      </c>
    </row>
    <row r="361" spans="1:6" ht="16.5" x14ac:dyDescent="0.35">
      <c r="A361" s="173" t="s">
        <v>2760</v>
      </c>
      <c r="B361" s="173" t="s">
        <v>2760</v>
      </c>
      <c r="C361" s="174" t="s">
        <v>794</v>
      </c>
      <c r="D361" s="174" t="s">
        <v>172</v>
      </c>
      <c r="E361" s="173" t="s">
        <v>1142</v>
      </c>
      <c r="F361" s="173" t="s">
        <v>2272</v>
      </c>
    </row>
    <row r="362" spans="1:6" ht="16.5" x14ac:dyDescent="0.35">
      <c r="A362" s="173" t="s">
        <v>2761</v>
      </c>
      <c r="B362" s="173" t="s">
        <v>2761</v>
      </c>
      <c r="C362" s="174" t="s">
        <v>794</v>
      </c>
      <c r="D362" s="174" t="s">
        <v>172</v>
      </c>
      <c r="E362" s="173" t="s">
        <v>1142</v>
      </c>
      <c r="F362" s="173" t="s">
        <v>2302</v>
      </c>
    </row>
    <row r="363" spans="1:6" ht="16.5" x14ac:dyDescent="0.35">
      <c r="A363" s="173" t="s">
        <v>2762</v>
      </c>
      <c r="B363" s="173" t="s">
        <v>2762</v>
      </c>
      <c r="C363" s="174" t="s">
        <v>794</v>
      </c>
      <c r="D363" s="174" t="s">
        <v>172</v>
      </c>
      <c r="E363" s="173" t="s">
        <v>1142</v>
      </c>
      <c r="F363" s="173" t="s">
        <v>2272</v>
      </c>
    </row>
    <row r="364" spans="1:6" ht="16.5" x14ac:dyDescent="0.35">
      <c r="A364" s="173" t="s">
        <v>2763</v>
      </c>
      <c r="B364" s="173" t="s">
        <v>3097</v>
      </c>
      <c r="C364" s="174" t="s">
        <v>794</v>
      </c>
      <c r="D364" s="174" t="s">
        <v>172</v>
      </c>
      <c r="E364" s="173" t="s">
        <v>1142</v>
      </c>
      <c r="F364" s="173" t="s">
        <v>1151</v>
      </c>
    </row>
    <row r="365" spans="1:6" ht="16.5" x14ac:dyDescent="0.35">
      <c r="A365" s="202" t="s">
        <v>3100</v>
      </c>
      <c r="B365" s="202" t="s">
        <v>441</v>
      </c>
      <c r="C365" s="174" t="s">
        <v>797</v>
      </c>
      <c r="D365" s="174" t="s">
        <v>173</v>
      </c>
      <c r="E365" s="202" t="s">
        <v>1142</v>
      </c>
      <c r="F365" s="202" t="s">
        <v>2452</v>
      </c>
    </row>
    <row r="366" spans="1:6" ht="16.5" x14ac:dyDescent="0.35">
      <c r="A366" s="202" t="s">
        <v>3098</v>
      </c>
      <c r="B366" s="202" t="s">
        <v>3098</v>
      </c>
      <c r="C366" s="174" t="s">
        <v>797</v>
      </c>
      <c r="D366" s="174" t="s">
        <v>173</v>
      </c>
      <c r="E366" s="202" t="s">
        <v>1142</v>
      </c>
      <c r="F366" s="202" t="s">
        <v>2452</v>
      </c>
    </row>
    <row r="367" spans="1:6" ht="16.5" x14ac:dyDescent="0.35">
      <c r="A367" s="202" t="s">
        <v>3099</v>
      </c>
      <c r="B367" s="202" t="s">
        <v>3099</v>
      </c>
      <c r="C367" s="174" t="s">
        <v>797</v>
      </c>
      <c r="D367" s="174" t="s">
        <v>173</v>
      </c>
      <c r="E367" s="202" t="s">
        <v>1142</v>
      </c>
      <c r="F367" s="202" t="s">
        <v>2272</v>
      </c>
    </row>
    <row r="368" spans="1:6" ht="16.5" x14ac:dyDescent="0.35">
      <c r="A368" s="173" t="s">
        <v>3101</v>
      </c>
      <c r="B368" s="173" t="s">
        <v>441</v>
      </c>
      <c r="C368" s="174" t="s">
        <v>807</v>
      </c>
      <c r="D368" s="174" t="s">
        <v>174</v>
      </c>
      <c r="E368" s="173" t="s">
        <v>1142</v>
      </c>
      <c r="F368" s="173" t="s">
        <v>2284</v>
      </c>
    </row>
    <row r="369" spans="1:6" ht="16.5" x14ac:dyDescent="0.35">
      <c r="A369" s="173" t="s">
        <v>2767</v>
      </c>
      <c r="B369" s="173" t="s">
        <v>2768</v>
      </c>
      <c r="C369" s="174" t="s">
        <v>807</v>
      </c>
      <c r="D369" s="174" t="s">
        <v>174</v>
      </c>
      <c r="E369" s="173" t="s">
        <v>1142</v>
      </c>
      <c r="F369" s="173" t="s">
        <v>2284</v>
      </c>
    </row>
    <row r="370" spans="1:6" ht="16.5" x14ac:dyDescent="0.35">
      <c r="A370" s="173" t="s">
        <v>2769</v>
      </c>
      <c r="B370" s="173" t="s">
        <v>441</v>
      </c>
      <c r="C370" s="174" t="s">
        <v>1252</v>
      </c>
      <c r="D370" s="174" t="s">
        <v>175</v>
      </c>
      <c r="E370" s="173" t="s">
        <v>1142</v>
      </c>
      <c r="F370" s="173" t="s">
        <v>2284</v>
      </c>
    </row>
    <row r="371" spans="1:6" ht="16.5" x14ac:dyDescent="0.35">
      <c r="A371" s="173" t="s">
        <v>2770</v>
      </c>
      <c r="B371" s="173" t="s">
        <v>2771</v>
      </c>
      <c r="C371" s="174" t="s">
        <v>1252</v>
      </c>
      <c r="D371" s="174" t="s">
        <v>175</v>
      </c>
      <c r="E371" s="173" t="s">
        <v>1142</v>
      </c>
      <c r="F371" s="173" t="s">
        <v>2284</v>
      </c>
    </row>
    <row r="372" spans="1:6" ht="16.5" x14ac:dyDescent="0.35">
      <c r="A372" s="173" t="s">
        <v>2772</v>
      </c>
      <c r="B372" s="173" t="s">
        <v>2773</v>
      </c>
      <c r="C372" s="174" t="s">
        <v>52</v>
      </c>
      <c r="D372" s="174" t="s">
        <v>176</v>
      </c>
      <c r="E372" s="173" t="s">
        <v>1142</v>
      </c>
      <c r="F372" s="173" t="s">
        <v>2291</v>
      </c>
    </row>
    <row r="373" spans="1:6" ht="16.5" x14ac:dyDescent="0.35">
      <c r="A373" s="173" t="s">
        <v>2774</v>
      </c>
      <c r="B373" s="173" t="s">
        <v>2774</v>
      </c>
      <c r="C373" s="174" t="s">
        <v>817</v>
      </c>
      <c r="D373" s="174" t="s">
        <v>177</v>
      </c>
      <c r="E373" s="173" t="s">
        <v>1142</v>
      </c>
      <c r="F373" s="173" t="s">
        <v>2302</v>
      </c>
    </row>
    <row r="374" spans="1:6" ht="16.5" x14ac:dyDescent="0.35">
      <c r="A374" s="173" t="s">
        <v>2775</v>
      </c>
      <c r="B374" s="173" t="s">
        <v>2775</v>
      </c>
      <c r="C374" s="174" t="s">
        <v>817</v>
      </c>
      <c r="D374" s="174" t="s">
        <v>177</v>
      </c>
      <c r="E374" s="173" t="s">
        <v>1142</v>
      </c>
      <c r="F374" s="173" t="s">
        <v>2302</v>
      </c>
    </row>
    <row r="375" spans="1:6" ht="16.5" x14ac:dyDescent="0.35">
      <c r="A375" s="173" t="s">
        <v>2776</v>
      </c>
      <c r="B375" s="173" t="s">
        <v>2776</v>
      </c>
      <c r="C375" s="174" t="s">
        <v>817</v>
      </c>
      <c r="D375" s="174" t="s">
        <v>177</v>
      </c>
      <c r="E375" s="173" t="s">
        <v>1142</v>
      </c>
      <c r="F375" s="173" t="s">
        <v>2305</v>
      </c>
    </row>
    <row r="376" spans="1:6" ht="16.5" x14ac:dyDescent="0.35">
      <c r="A376" s="173" t="s">
        <v>2777</v>
      </c>
      <c r="B376" s="173" t="s">
        <v>2777</v>
      </c>
      <c r="C376" s="174" t="s">
        <v>817</v>
      </c>
      <c r="D376" s="174" t="s">
        <v>177</v>
      </c>
      <c r="E376" s="173" t="s">
        <v>1142</v>
      </c>
      <c r="F376" s="173" t="s">
        <v>2302</v>
      </c>
    </row>
    <row r="377" spans="1:6" ht="16.5" x14ac:dyDescent="0.35">
      <c r="A377" s="173" t="s">
        <v>3103</v>
      </c>
      <c r="B377" s="173" t="s">
        <v>2778</v>
      </c>
      <c r="C377" s="174" t="s">
        <v>823</v>
      </c>
      <c r="D377" s="174" t="s">
        <v>179</v>
      </c>
      <c r="E377" s="173" t="s">
        <v>1142</v>
      </c>
      <c r="F377" s="173" t="s">
        <v>2272</v>
      </c>
    </row>
    <row r="378" spans="1:6" ht="16.5" x14ac:dyDescent="0.35">
      <c r="A378" s="173" t="s">
        <v>2779</v>
      </c>
      <c r="B378" s="173" t="s">
        <v>2779</v>
      </c>
      <c r="C378" s="174" t="s">
        <v>823</v>
      </c>
      <c r="D378" s="174" t="s">
        <v>179</v>
      </c>
      <c r="E378" s="173" t="s">
        <v>1142</v>
      </c>
      <c r="F378" s="173" t="s">
        <v>2305</v>
      </c>
    </row>
    <row r="379" spans="1:6" ht="16.5" x14ac:dyDescent="0.35">
      <c r="A379" s="173" t="s">
        <v>2780</v>
      </c>
      <c r="B379" s="173" t="s">
        <v>2780</v>
      </c>
      <c r="C379" s="174" t="s">
        <v>823</v>
      </c>
      <c r="D379" s="174" t="s">
        <v>179</v>
      </c>
      <c r="E379" s="173" t="s">
        <v>1142</v>
      </c>
      <c r="F379" s="173" t="s">
        <v>2272</v>
      </c>
    </row>
    <row r="380" spans="1:6" ht="16.5" x14ac:dyDescent="0.35">
      <c r="A380" s="173" t="s">
        <v>2781</v>
      </c>
      <c r="B380" s="173" t="s">
        <v>2782</v>
      </c>
      <c r="C380" s="174" t="s">
        <v>823</v>
      </c>
      <c r="D380" s="174" t="s">
        <v>179</v>
      </c>
      <c r="E380" s="173" t="s">
        <v>1142</v>
      </c>
      <c r="F380" s="173" t="s">
        <v>2297</v>
      </c>
    </row>
    <row r="381" spans="1:6" ht="16.5" x14ac:dyDescent="0.35">
      <c r="A381" s="173" t="s">
        <v>2783</v>
      </c>
      <c r="B381" s="173" t="s">
        <v>441</v>
      </c>
      <c r="C381" s="174" t="s">
        <v>2784</v>
      </c>
      <c r="D381" s="174" t="s">
        <v>180</v>
      </c>
      <c r="E381" s="173" t="s">
        <v>1142</v>
      </c>
      <c r="F381" s="173" t="s">
        <v>2297</v>
      </c>
    </row>
    <row r="382" spans="1:6" ht="16.5" x14ac:dyDescent="0.35">
      <c r="A382" s="173" t="s">
        <v>2785</v>
      </c>
      <c r="B382" s="173" t="s">
        <v>441</v>
      </c>
      <c r="C382" s="174" t="s">
        <v>2784</v>
      </c>
      <c r="D382" s="174" t="s">
        <v>180</v>
      </c>
      <c r="E382" s="173" t="s">
        <v>1142</v>
      </c>
      <c r="F382" s="173" t="s">
        <v>2315</v>
      </c>
    </row>
    <row r="383" spans="1:6" ht="16.5" x14ac:dyDescent="0.35">
      <c r="A383" s="173" t="s">
        <v>441</v>
      </c>
      <c r="B383" s="173" t="s">
        <v>2764</v>
      </c>
      <c r="C383" s="174" t="s">
        <v>2784</v>
      </c>
      <c r="D383" s="174" t="s">
        <v>180</v>
      </c>
      <c r="E383" s="173" t="s">
        <v>1142</v>
      </c>
      <c r="F383" s="173" t="s">
        <v>2305</v>
      </c>
    </row>
    <row r="384" spans="1:6" ht="16.5" x14ac:dyDescent="0.35">
      <c r="A384" s="173" t="s">
        <v>441</v>
      </c>
      <c r="B384" s="173" t="s">
        <v>2766</v>
      </c>
      <c r="C384" s="174" t="s">
        <v>2784</v>
      </c>
      <c r="D384" s="174" t="s">
        <v>180</v>
      </c>
      <c r="E384" s="173" t="s">
        <v>1142</v>
      </c>
      <c r="F384" s="173" t="s">
        <v>2302</v>
      </c>
    </row>
    <row r="385" spans="1:6" ht="16.5" x14ac:dyDescent="0.35">
      <c r="A385" s="173" t="s">
        <v>441</v>
      </c>
      <c r="B385" s="173" t="s">
        <v>2765</v>
      </c>
      <c r="C385" s="174" t="s">
        <v>2784</v>
      </c>
      <c r="D385" s="174" t="s">
        <v>180</v>
      </c>
      <c r="E385" s="173" t="s">
        <v>1142</v>
      </c>
      <c r="F385" s="173" t="s">
        <v>2272</v>
      </c>
    </row>
    <row r="386" spans="1:6" ht="16.5" x14ac:dyDescent="0.35">
      <c r="A386" s="173" t="s">
        <v>2786</v>
      </c>
      <c r="B386" s="173" t="s">
        <v>2786</v>
      </c>
      <c r="C386" s="174" t="s">
        <v>829</v>
      </c>
      <c r="D386" s="174" t="s">
        <v>181</v>
      </c>
      <c r="E386" s="173" t="s">
        <v>1142</v>
      </c>
      <c r="F386" s="173" t="s">
        <v>2278</v>
      </c>
    </row>
    <row r="387" spans="1:6" ht="16.5" x14ac:dyDescent="0.35">
      <c r="A387" s="173" t="s">
        <v>2787</v>
      </c>
      <c r="B387" s="173" t="s">
        <v>2788</v>
      </c>
      <c r="C387" s="174" t="s">
        <v>834</v>
      </c>
      <c r="D387" s="174" t="s">
        <v>182</v>
      </c>
      <c r="E387" s="173" t="s">
        <v>1142</v>
      </c>
      <c r="F387" s="173" t="s">
        <v>2315</v>
      </c>
    </row>
    <row r="388" spans="1:6" ht="16.5" x14ac:dyDescent="0.35">
      <c r="A388" s="173" t="s">
        <v>2789</v>
      </c>
      <c r="B388" s="173" t="s">
        <v>2790</v>
      </c>
      <c r="C388" s="174" t="s">
        <v>834</v>
      </c>
      <c r="D388" s="174" t="s">
        <v>182</v>
      </c>
      <c r="E388" s="173" t="s">
        <v>1142</v>
      </c>
      <c r="F388" s="173" t="s">
        <v>2315</v>
      </c>
    </row>
    <row r="389" spans="1:6" ht="16.5" x14ac:dyDescent="0.35">
      <c r="A389" s="173" t="s">
        <v>2791</v>
      </c>
      <c r="B389" s="173" t="s">
        <v>2792</v>
      </c>
      <c r="C389" s="174" t="s">
        <v>834</v>
      </c>
      <c r="D389" s="174" t="s">
        <v>182</v>
      </c>
      <c r="E389" s="173" t="s">
        <v>1142</v>
      </c>
      <c r="F389" s="173" t="s">
        <v>2284</v>
      </c>
    </row>
    <row r="390" spans="1:6" ht="16.5" x14ac:dyDescent="0.35">
      <c r="A390" s="173" t="s">
        <v>2793</v>
      </c>
      <c r="B390" s="173" t="s">
        <v>2794</v>
      </c>
      <c r="C390" s="174" t="s">
        <v>834</v>
      </c>
      <c r="D390" s="174" t="s">
        <v>182</v>
      </c>
      <c r="E390" s="173" t="s">
        <v>1142</v>
      </c>
      <c r="F390" s="173" t="s">
        <v>2315</v>
      </c>
    </row>
    <row r="391" spans="1:6" ht="16.5" x14ac:dyDescent="0.35">
      <c r="A391" s="173" t="s">
        <v>2795</v>
      </c>
      <c r="B391" s="173" t="s">
        <v>2796</v>
      </c>
      <c r="C391" s="174" t="s">
        <v>834</v>
      </c>
      <c r="D391" s="174" t="s">
        <v>182</v>
      </c>
      <c r="E391" s="173" t="s">
        <v>1142</v>
      </c>
      <c r="F391" s="173" t="s">
        <v>2315</v>
      </c>
    </row>
    <row r="392" spans="1:6" ht="16.5" x14ac:dyDescent="0.35">
      <c r="A392" s="173" t="s">
        <v>2797</v>
      </c>
      <c r="B392" s="173" t="s">
        <v>2798</v>
      </c>
      <c r="C392" s="174" t="s">
        <v>834</v>
      </c>
      <c r="D392" s="174" t="s">
        <v>182</v>
      </c>
      <c r="E392" s="173" t="s">
        <v>1142</v>
      </c>
      <c r="F392" s="173" t="s">
        <v>2291</v>
      </c>
    </row>
    <row r="393" spans="1:6" ht="16.5" x14ac:dyDescent="0.35">
      <c r="A393" s="173" t="s">
        <v>2799</v>
      </c>
      <c r="B393" s="173" t="s">
        <v>441</v>
      </c>
      <c r="C393" s="174" t="s">
        <v>842</v>
      </c>
      <c r="D393" s="174" t="s">
        <v>184</v>
      </c>
      <c r="E393" s="173" t="s">
        <v>1142</v>
      </c>
      <c r="F393" s="173" t="s">
        <v>2284</v>
      </c>
    </row>
    <row r="394" spans="1:6" ht="16.5" x14ac:dyDescent="0.35">
      <c r="A394" s="173" t="s">
        <v>2800</v>
      </c>
      <c r="B394" s="173" t="s">
        <v>441</v>
      </c>
      <c r="C394" s="174" t="s">
        <v>842</v>
      </c>
      <c r="D394" s="174" t="s">
        <v>184</v>
      </c>
      <c r="E394" s="173" t="s">
        <v>1142</v>
      </c>
      <c r="F394" s="173" t="s">
        <v>2284</v>
      </c>
    </row>
    <row r="395" spans="1:6" ht="16.5" x14ac:dyDescent="0.35">
      <c r="A395" s="173" t="s">
        <v>2801</v>
      </c>
      <c r="B395" s="173" t="s">
        <v>2801</v>
      </c>
      <c r="C395" s="174" t="s">
        <v>842</v>
      </c>
      <c r="D395" s="174" t="s">
        <v>184</v>
      </c>
      <c r="E395" s="173" t="s">
        <v>1142</v>
      </c>
      <c r="F395" s="173" t="s">
        <v>2278</v>
      </c>
    </row>
    <row r="396" spans="1:6" ht="16.5" x14ac:dyDescent="0.35">
      <c r="A396" s="173" t="s">
        <v>2802</v>
      </c>
      <c r="B396" s="173" t="s">
        <v>2803</v>
      </c>
      <c r="C396" s="174" t="s">
        <v>842</v>
      </c>
      <c r="D396" s="174" t="s">
        <v>184</v>
      </c>
      <c r="E396" s="173" t="s">
        <v>1142</v>
      </c>
      <c r="F396" s="173" t="s">
        <v>2284</v>
      </c>
    </row>
    <row r="397" spans="1:6" ht="16.5" x14ac:dyDescent="0.35">
      <c r="A397" s="173" t="s">
        <v>441</v>
      </c>
      <c r="B397" s="173" t="s">
        <v>2804</v>
      </c>
      <c r="C397" s="174" t="s">
        <v>842</v>
      </c>
      <c r="D397" s="174" t="s">
        <v>184</v>
      </c>
      <c r="E397" s="173" t="s">
        <v>1142</v>
      </c>
      <c r="F397" s="173" t="s">
        <v>2272</v>
      </c>
    </row>
    <row r="398" spans="1:6" ht="16.5" x14ac:dyDescent="0.35">
      <c r="A398" s="173" t="s">
        <v>2805</v>
      </c>
      <c r="B398" s="173" t="s">
        <v>2806</v>
      </c>
      <c r="C398" s="174" t="s">
        <v>842</v>
      </c>
      <c r="D398" s="174" t="s">
        <v>184</v>
      </c>
      <c r="E398" s="173" t="s">
        <v>1142</v>
      </c>
      <c r="F398" s="173" t="s">
        <v>2284</v>
      </c>
    </row>
    <row r="399" spans="1:6" ht="16.5" x14ac:dyDescent="0.35">
      <c r="A399" s="173" t="s">
        <v>2807</v>
      </c>
      <c r="B399" s="173" t="s">
        <v>2808</v>
      </c>
      <c r="C399" s="174" t="s">
        <v>842</v>
      </c>
      <c r="D399" s="174" t="s">
        <v>184</v>
      </c>
      <c r="E399" s="173" t="s">
        <v>1142</v>
      </c>
      <c r="F399" s="173" t="s">
        <v>2284</v>
      </c>
    </row>
    <row r="400" spans="1:6" ht="16.5" x14ac:dyDescent="0.35">
      <c r="A400" s="173" t="s">
        <v>2809</v>
      </c>
      <c r="B400" s="173" t="s">
        <v>2809</v>
      </c>
      <c r="C400" s="174" t="s">
        <v>842</v>
      </c>
      <c r="D400" s="174" t="s">
        <v>184</v>
      </c>
      <c r="E400" s="173" t="s">
        <v>1142</v>
      </c>
      <c r="F400" s="173" t="s">
        <v>2272</v>
      </c>
    </row>
    <row r="401" spans="1:7" ht="16.5" x14ac:dyDescent="0.35">
      <c r="A401" s="173" t="s">
        <v>2810</v>
      </c>
      <c r="B401" s="173" t="s">
        <v>2811</v>
      </c>
      <c r="C401" s="174" t="s">
        <v>842</v>
      </c>
      <c r="D401" s="174" t="s">
        <v>184</v>
      </c>
      <c r="E401" s="173" t="s">
        <v>1142</v>
      </c>
      <c r="F401" s="173" t="s">
        <v>2284</v>
      </c>
    </row>
    <row r="402" spans="1:7" ht="16.5" x14ac:dyDescent="0.35">
      <c r="A402" s="173" t="s">
        <v>2812</v>
      </c>
      <c r="B402" s="173" t="s">
        <v>2813</v>
      </c>
      <c r="C402" s="174" t="s">
        <v>842</v>
      </c>
      <c r="D402" s="174" t="s">
        <v>184</v>
      </c>
      <c r="E402" s="173" t="s">
        <v>1142</v>
      </c>
      <c r="F402" s="173" t="s">
        <v>2284</v>
      </c>
    </row>
    <row r="403" spans="1:7" ht="16.5" x14ac:dyDescent="0.35">
      <c r="A403" s="173" t="s">
        <v>441</v>
      </c>
      <c r="B403" s="173" t="s">
        <v>2814</v>
      </c>
      <c r="C403" s="174" t="s">
        <v>842</v>
      </c>
      <c r="D403" s="174" t="s">
        <v>184</v>
      </c>
      <c r="E403" s="173" t="s">
        <v>1142</v>
      </c>
      <c r="F403" s="173" t="s">
        <v>2272</v>
      </c>
    </row>
    <row r="404" spans="1:7" ht="16.5" x14ac:dyDescent="0.35">
      <c r="A404" s="173" t="s">
        <v>2815</v>
      </c>
      <c r="B404" s="173" t="s">
        <v>2816</v>
      </c>
      <c r="C404" s="174" t="s">
        <v>1256</v>
      </c>
      <c r="D404" s="174" t="s">
        <v>185</v>
      </c>
      <c r="E404" s="173" t="s">
        <v>1142</v>
      </c>
      <c r="F404" s="173" t="s">
        <v>2284</v>
      </c>
    </row>
    <row r="405" spans="1:7" ht="16.5" x14ac:dyDescent="0.35">
      <c r="A405" s="173" t="s">
        <v>2817</v>
      </c>
      <c r="B405" s="173" t="s">
        <v>2818</v>
      </c>
      <c r="C405" s="174" t="s">
        <v>1256</v>
      </c>
      <c r="D405" s="174" t="s">
        <v>185</v>
      </c>
      <c r="E405" s="173" t="s">
        <v>1142</v>
      </c>
      <c r="F405" s="173" t="s">
        <v>2284</v>
      </c>
    </row>
    <row r="406" spans="1:7" ht="16.5" x14ac:dyDescent="0.35">
      <c r="A406" s="173" t="s">
        <v>2819</v>
      </c>
      <c r="B406" s="173" t="s">
        <v>2820</v>
      </c>
      <c r="C406" s="174" t="s">
        <v>849</v>
      </c>
      <c r="D406" s="174" t="s">
        <v>186</v>
      </c>
      <c r="E406" s="173" t="s">
        <v>1142</v>
      </c>
      <c r="F406" s="173" t="s">
        <v>2291</v>
      </c>
    </row>
    <row r="407" spans="1:7" ht="16.5" x14ac:dyDescent="0.35">
      <c r="A407" s="173" t="s">
        <v>2821</v>
      </c>
      <c r="B407" s="173" t="s">
        <v>2822</v>
      </c>
      <c r="C407" s="174" t="s">
        <v>849</v>
      </c>
      <c r="D407" s="174" t="s">
        <v>186</v>
      </c>
      <c r="E407" s="173" t="s">
        <v>1142</v>
      </c>
      <c r="F407" s="173" t="s">
        <v>2291</v>
      </c>
    </row>
    <row r="408" spans="1:7" ht="16.5" x14ac:dyDescent="0.35">
      <c r="A408" s="173" t="s">
        <v>2823</v>
      </c>
      <c r="B408" s="173" t="s">
        <v>2824</v>
      </c>
      <c r="C408" s="174" t="s">
        <v>849</v>
      </c>
      <c r="D408" s="174" t="s">
        <v>186</v>
      </c>
      <c r="E408" s="173" t="s">
        <v>1142</v>
      </c>
      <c r="F408" s="173" t="s">
        <v>2284</v>
      </c>
    </row>
    <row r="409" spans="1:7" ht="16.5" x14ac:dyDescent="0.35">
      <c r="A409" s="173" t="s">
        <v>2825</v>
      </c>
      <c r="B409" s="173" t="s">
        <v>2826</v>
      </c>
      <c r="C409" s="174" t="s">
        <v>849</v>
      </c>
      <c r="D409" s="174" t="s">
        <v>186</v>
      </c>
      <c r="E409" s="173" t="s">
        <v>1142</v>
      </c>
      <c r="F409" s="173" t="s">
        <v>2284</v>
      </c>
    </row>
    <row r="410" spans="1:7" s="90" customFormat="1" ht="16.5" x14ac:dyDescent="0.35">
      <c r="A410" s="173" t="s">
        <v>2827</v>
      </c>
      <c r="B410" s="173" t="s">
        <v>441</v>
      </c>
      <c r="C410" s="174" t="s">
        <v>855</v>
      </c>
      <c r="D410" s="174" t="s">
        <v>187</v>
      </c>
      <c r="E410" s="173" t="s">
        <v>1142</v>
      </c>
      <c r="F410" s="173" t="s">
        <v>2315</v>
      </c>
      <c r="G410" s="87"/>
    </row>
    <row r="411" spans="1:7" s="90" customFormat="1" ht="16.5" x14ac:dyDescent="0.35">
      <c r="A411" s="173" t="s">
        <v>2828</v>
      </c>
      <c r="B411" s="173" t="s">
        <v>2828</v>
      </c>
      <c r="C411" s="174" t="s">
        <v>855</v>
      </c>
      <c r="D411" s="174" t="s">
        <v>187</v>
      </c>
      <c r="E411" s="173" t="s">
        <v>2290</v>
      </c>
      <c r="F411" s="173" t="s">
        <v>2278</v>
      </c>
      <c r="G411" s="87"/>
    </row>
    <row r="412" spans="1:7" ht="16.5" x14ac:dyDescent="0.35">
      <c r="A412" s="168" t="s">
        <v>2829</v>
      </c>
      <c r="B412" s="168" t="s">
        <v>2829</v>
      </c>
      <c r="C412" s="174" t="s">
        <v>855</v>
      </c>
      <c r="D412" s="174" t="s">
        <v>187</v>
      </c>
      <c r="E412" s="168" t="s">
        <v>1142</v>
      </c>
      <c r="F412" s="168" t="s">
        <v>2272</v>
      </c>
      <c r="G412" s="90"/>
    </row>
    <row r="413" spans="1:7" ht="16.5" x14ac:dyDescent="0.35">
      <c r="A413" s="168" t="s">
        <v>2830</v>
      </c>
      <c r="B413" s="168" t="s">
        <v>2830</v>
      </c>
      <c r="C413" s="174" t="s">
        <v>3056</v>
      </c>
      <c r="D413" s="174" t="s">
        <v>187</v>
      </c>
      <c r="E413" s="168" t="s">
        <v>1142</v>
      </c>
      <c r="F413" s="168" t="s">
        <v>2278</v>
      </c>
      <c r="G413" s="90"/>
    </row>
    <row r="414" spans="1:7" ht="16.5" x14ac:dyDescent="0.35">
      <c r="A414" s="173" t="s">
        <v>2831</v>
      </c>
      <c r="B414" s="173" t="s">
        <v>2831</v>
      </c>
      <c r="C414" s="174" t="s">
        <v>855</v>
      </c>
      <c r="D414" s="174" t="s">
        <v>187</v>
      </c>
      <c r="E414" s="173" t="s">
        <v>1142</v>
      </c>
      <c r="F414" s="173" t="s">
        <v>2302</v>
      </c>
    </row>
    <row r="415" spans="1:7" ht="16.5" x14ac:dyDescent="0.35">
      <c r="A415" s="173" t="s">
        <v>2832</v>
      </c>
      <c r="B415" s="173" t="s">
        <v>2832</v>
      </c>
      <c r="C415" s="174" t="s">
        <v>855</v>
      </c>
      <c r="D415" s="174" t="s">
        <v>187</v>
      </c>
      <c r="E415" s="173" t="s">
        <v>2290</v>
      </c>
      <c r="F415" s="173" t="s">
        <v>2278</v>
      </c>
    </row>
    <row r="416" spans="1:7" ht="16.5" x14ac:dyDescent="0.35">
      <c r="A416" s="173" t="s">
        <v>2833</v>
      </c>
      <c r="B416" s="173" t="s">
        <v>2833</v>
      </c>
      <c r="C416" s="174" t="s">
        <v>855</v>
      </c>
      <c r="D416" s="174" t="s">
        <v>187</v>
      </c>
      <c r="E416" s="173" t="s">
        <v>1142</v>
      </c>
      <c r="F416" s="173" t="s">
        <v>2834</v>
      </c>
    </row>
    <row r="417" spans="1:6" ht="16.5" x14ac:dyDescent="0.35">
      <c r="A417" s="173" t="s">
        <v>441</v>
      </c>
      <c r="B417" s="173" t="s">
        <v>2835</v>
      </c>
      <c r="C417" s="174" t="s">
        <v>855</v>
      </c>
      <c r="D417" s="174" t="s">
        <v>187</v>
      </c>
      <c r="E417" s="173" t="s">
        <v>1142</v>
      </c>
      <c r="F417" s="173" t="s">
        <v>2834</v>
      </c>
    </row>
    <row r="418" spans="1:6" ht="16.5" x14ac:dyDescent="0.35">
      <c r="A418" s="173" t="s">
        <v>2836</v>
      </c>
      <c r="B418" s="173" t="s">
        <v>441</v>
      </c>
      <c r="C418" s="174" t="s">
        <v>860</v>
      </c>
      <c r="D418" s="174" t="s">
        <v>188</v>
      </c>
      <c r="E418" s="173" t="s">
        <v>1142</v>
      </c>
      <c r="F418" s="173" t="s">
        <v>2294</v>
      </c>
    </row>
    <row r="419" spans="1:6" ht="16.5" x14ac:dyDescent="0.35">
      <c r="A419" s="173" t="s">
        <v>441</v>
      </c>
      <c r="B419" s="173" t="s">
        <v>2837</v>
      </c>
      <c r="C419" s="174" t="s">
        <v>860</v>
      </c>
      <c r="D419" s="174" t="s">
        <v>188</v>
      </c>
      <c r="E419" s="173" t="s">
        <v>1142</v>
      </c>
      <c r="F419" s="173" t="s">
        <v>2315</v>
      </c>
    </row>
    <row r="420" spans="1:6" ht="16.5" x14ac:dyDescent="0.35">
      <c r="A420" s="173" t="s">
        <v>441</v>
      </c>
      <c r="B420" s="173" t="s">
        <v>2838</v>
      </c>
      <c r="C420" s="174" t="s">
        <v>860</v>
      </c>
      <c r="D420" s="174" t="s">
        <v>188</v>
      </c>
      <c r="E420" s="173" t="s">
        <v>1142</v>
      </c>
      <c r="F420" s="173" t="s">
        <v>2305</v>
      </c>
    </row>
    <row r="421" spans="1:6" ht="16.5" x14ac:dyDescent="0.35">
      <c r="A421" s="173" t="s">
        <v>441</v>
      </c>
      <c r="B421" s="173" t="s">
        <v>2839</v>
      </c>
      <c r="C421" s="174" t="s">
        <v>860</v>
      </c>
      <c r="D421" s="174" t="s">
        <v>188</v>
      </c>
      <c r="E421" s="173" t="s">
        <v>1142</v>
      </c>
      <c r="F421" s="173" t="s">
        <v>2294</v>
      </c>
    </row>
    <row r="422" spans="1:6" ht="16.5" x14ac:dyDescent="0.35">
      <c r="A422" s="173" t="s">
        <v>2840</v>
      </c>
      <c r="B422" s="173" t="s">
        <v>2840</v>
      </c>
      <c r="C422" s="174" t="s">
        <v>860</v>
      </c>
      <c r="D422" s="174" t="s">
        <v>188</v>
      </c>
      <c r="E422" s="173" t="s">
        <v>2290</v>
      </c>
      <c r="F422" s="173" t="s">
        <v>2305</v>
      </c>
    </row>
    <row r="423" spans="1:6" ht="16.5" x14ac:dyDescent="0.35">
      <c r="A423" s="173" t="s">
        <v>2841</v>
      </c>
      <c r="B423" s="173" t="s">
        <v>2841</v>
      </c>
      <c r="C423" s="174" t="s">
        <v>860</v>
      </c>
      <c r="D423" s="174" t="s">
        <v>188</v>
      </c>
      <c r="E423" s="173" t="s">
        <v>1142</v>
      </c>
      <c r="F423" s="173" t="s">
        <v>2305</v>
      </c>
    </row>
    <row r="424" spans="1:6" ht="16.5" x14ac:dyDescent="0.35">
      <c r="A424" s="173" t="s">
        <v>2842</v>
      </c>
      <c r="B424" s="173" t="s">
        <v>2842</v>
      </c>
      <c r="C424" s="174" t="s">
        <v>860</v>
      </c>
      <c r="D424" s="174" t="s">
        <v>188</v>
      </c>
      <c r="E424" s="173" t="s">
        <v>1142</v>
      </c>
      <c r="F424" s="173" t="s">
        <v>2302</v>
      </c>
    </row>
    <row r="425" spans="1:6" ht="16.5" x14ac:dyDescent="0.35">
      <c r="A425" s="173" t="s">
        <v>2843</v>
      </c>
      <c r="B425" s="173" t="s">
        <v>2843</v>
      </c>
      <c r="C425" s="174" t="s">
        <v>860</v>
      </c>
      <c r="D425" s="174" t="s">
        <v>188</v>
      </c>
      <c r="E425" s="173" t="s">
        <v>1142</v>
      </c>
      <c r="F425" s="173" t="s">
        <v>2305</v>
      </c>
    </row>
    <row r="426" spans="1:6" ht="16.5" x14ac:dyDescent="0.35">
      <c r="A426" s="173" t="s">
        <v>2844</v>
      </c>
      <c r="B426" s="173" t="s">
        <v>2844</v>
      </c>
      <c r="C426" s="174" t="s">
        <v>860</v>
      </c>
      <c r="D426" s="174" t="s">
        <v>188</v>
      </c>
      <c r="E426" s="173" t="s">
        <v>1142</v>
      </c>
      <c r="F426" s="173" t="s">
        <v>2305</v>
      </c>
    </row>
    <row r="427" spans="1:6" ht="16.5" x14ac:dyDescent="0.35">
      <c r="A427" s="173" t="s">
        <v>441</v>
      </c>
      <c r="B427" s="173" t="s">
        <v>2845</v>
      </c>
      <c r="C427" s="174" t="s">
        <v>860</v>
      </c>
      <c r="D427" s="174" t="s">
        <v>188</v>
      </c>
      <c r="E427" s="173" t="s">
        <v>1142</v>
      </c>
      <c r="F427" s="173" t="s">
        <v>2294</v>
      </c>
    </row>
    <row r="428" spans="1:6" ht="16.5" x14ac:dyDescent="0.35">
      <c r="A428" s="173" t="s">
        <v>2846</v>
      </c>
      <c r="B428" s="173" t="s">
        <v>2846</v>
      </c>
      <c r="C428" s="174" t="s">
        <v>860</v>
      </c>
      <c r="D428" s="174" t="s">
        <v>188</v>
      </c>
      <c r="E428" s="173" t="s">
        <v>1142</v>
      </c>
      <c r="F428" s="173" t="s">
        <v>2302</v>
      </c>
    </row>
    <row r="429" spans="1:6" ht="16.5" x14ac:dyDescent="0.35">
      <c r="A429" s="173" t="s">
        <v>441</v>
      </c>
      <c r="B429" s="173" t="s">
        <v>2847</v>
      </c>
      <c r="C429" s="174" t="s">
        <v>860</v>
      </c>
      <c r="D429" s="174" t="s">
        <v>188</v>
      </c>
      <c r="E429" s="173" t="s">
        <v>1142</v>
      </c>
      <c r="F429" s="173" t="s">
        <v>2294</v>
      </c>
    </row>
    <row r="430" spans="1:6" ht="16.5" x14ac:dyDescent="0.35">
      <c r="A430" s="173" t="s">
        <v>2848</v>
      </c>
      <c r="B430" s="173" t="s">
        <v>2848</v>
      </c>
      <c r="C430" s="174" t="s">
        <v>860</v>
      </c>
      <c r="D430" s="174" t="s">
        <v>188</v>
      </c>
      <c r="E430" s="173" t="s">
        <v>1142</v>
      </c>
      <c r="F430" s="173" t="s">
        <v>2302</v>
      </c>
    </row>
    <row r="431" spans="1:6" ht="16.5" x14ac:dyDescent="0.35">
      <c r="A431" s="173" t="s">
        <v>2849</v>
      </c>
      <c r="B431" s="173" t="s">
        <v>2849</v>
      </c>
      <c r="C431" s="174" t="s">
        <v>879</v>
      </c>
      <c r="D431" s="174" t="s">
        <v>190</v>
      </c>
      <c r="E431" s="173" t="s">
        <v>1142</v>
      </c>
      <c r="F431" s="173" t="s">
        <v>2272</v>
      </c>
    </row>
    <row r="432" spans="1:6" ht="16.5" x14ac:dyDescent="0.35">
      <c r="A432" s="173" t="s">
        <v>2850</v>
      </c>
      <c r="B432" s="173" t="s">
        <v>2850</v>
      </c>
      <c r="C432" s="174" t="s">
        <v>879</v>
      </c>
      <c r="D432" s="174" t="s">
        <v>190</v>
      </c>
      <c r="E432" s="173" t="s">
        <v>1142</v>
      </c>
      <c r="F432" s="173" t="s">
        <v>2272</v>
      </c>
    </row>
    <row r="433" spans="1:6" ht="16.5" x14ac:dyDescent="0.35">
      <c r="A433" s="173" t="s">
        <v>2851</v>
      </c>
      <c r="B433" s="173" t="s">
        <v>441</v>
      </c>
      <c r="C433" s="174" t="s">
        <v>1259</v>
      </c>
      <c r="D433" s="174" t="s">
        <v>192</v>
      </c>
      <c r="E433" s="173" t="s">
        <v>1142</v>
      </c>
      <c r="F433" s="173" t="s">
        <v>2315</v>
      </c>
    </row>
    <row r="434" spans="1:6" ht="16.5" x14ac:dyDescent="0.35">
      <c r="A434" s="173" t="s">
        <v>2852</v>
      </c>
      <c r="B434" s="173" t="s">
        <v>2853</v>
      </c>
      <c r="C434" s="174" t="s">
        <v>886</v>
      </c>
      <c r="D434" s="174" t="s">
        <v>193</v>
      </c>
      <c r="E434" s="173" t="s">
        <v>1142</v>
      </c>
      <c r="F434" s="173" t="s">
        <v>2284</v>
      </c>
    </row>
    <row r="435" spans="1:6" ht="16.5" x14ac:dyDescent="0.35">
      <c r="A435" s="173" t="s">
        <v>2854</v>
      </c>
      <c r="B435" s="173" t="s">
        <v>2855</v>
      </c>
      <c r="C435" s="174" t="s">
        <v>886</v>
      </c>
      <c r="D435" s="174" t="s">
        <v>193</v>
      </c>
      <c r="E435" s="173" t="s">
        <v>1142</v>
      </c>
      <c r="F435" s="173" t="s">
        <v>2284</v>
      </c>
    </row>
    <row r="436" spans="1:6" ht="16.5" x14ac:dyDescent="0.35">
      <c r="A436" s="173" t="s">
        <v>2856</v>
      </c>
      <c r="B436" s="173" t="s">
        <v>2857</v>
      </c>
      <c r="C436" s="174" t="s">
        <v>886</v>
      </c>
      <c r="D436" s="174" t="s">
        <v>193</v>
      </c>
      <c r="E436" s="173" t="s">
        <v>1142</v>
      </c>
      <c r="F436" s="173" t="s">
        <v>2284</v>
      </c>
    </row>
    <row r="437" spans="1:6" ht="16.5" x14ac:dyDescent="0.35">
      <c r="A437" s="173" t="s">
        <v>2858</v>
      </c>
      <c r="B437" s="173" t="s">
        <v>2859</v>
      </c>
      <c r="C437" s="174" t="s">
        <v>1260</v>
      </c>
      <c r="D437" s="174" t="s">
        <v>194</v>
      </c>
      <c r="E437" s="173" t="s">
        <v>1142</v>
      </c>
      <c r="F437" s="173" t="s">
        <v>2284</v>
      </c>
    </row>
    <row r="438" spans="1:6" ht="16.5" x14ac:dyDescent="0.35">
      <c r="A438" s="173" t="s">
        <v>2860</v>
      </c>
      <c r="B438" s="173" t="s">
        <v>2860</v>
      </c>
      <c r="C438" s="174" t="s">
        <v>1260</v>
      </c>
      <c r="D438" s="174" t="s">
        <v>194</v>
      </c>
      <c r="E438" s="173" t="s">
        <v>1142</v>
      </c>
      <c r="F438" s="173" t="s">
        <v>2302</v>
      </c>
    </row>
    <row r="439" spans="1:6" ht="16.5" x14ac:dyDescent="0.35">
      <c r="A439" s="173" t="s">
        <v>441</v>
      </c>
      <c r="B439" s="173" t="s">
        <v>2861</v>
      </c>
      <c r="C439" s="174" t="s">
        <v>1262</v>
      </c>
      <c r="D439" s="174" t="s">
        <v>195</v>
      </c>
      <c r="E439" s="173" t="s">
        <v>1142</v>
      </c>
      <c r="F439" s="173" t="s">
        <v>2305</v>
      </c>
    </row>
    <row r="440" spans="1:6" ht="16.5" x14ac:dyDescent="0.35">
      <c r="A440" s="173" t="s">
        <v>441</v>
      </c>
      <c r="B440" s="173" t="s">
        <v>2862</v>
      </c>
      <c r="C440" s="174" t="s">
        <v>1262</v>
      </c>
      <c r="D440" s="174" t="s">
        <v>195</v>
      </c>
      <c r="E440" s="173" t="s">
        <v>1142</v>
      </c>
      <c r="F440" s="173" t="s">
        <v>2272</v>
      </c>
    </row>
    <row r="441" spans="1:6" ht="16.5" x14ac:dyDescent="0.35">
      <c r="A441" s="173" t="s">
        <v>2863</v>
      </c>
      <c r="B441" s="173" t="s">
        <v>2863</v>
      </c>
      <c r="C441" s="174" t="s">
        <v>891</v>
      </c>
      <c r="D441" s="174" t="s">
        <v>196</v>
      </c>
      <c r="E441" s="173" t="s">
        <v>1142</v>
      </c>
      <c r="F441" s="173" t="s">
        <v>2272</v>
      </c>
    </row>
    <row r="442" spans="1:6" ht="16.5" x14ac:dyDescent="0.35">
      <c r="A442" s="173" t="s">
        <v>441</v>
      </c>
      <c r="B442" s="173" t="s">
        <v>2864</v>
      </c>
      <c r="C442" s="174" t="s">
        <v>894</v>
      </c>
      <c r="D442" s="174" t="s">
        <v>198</v>
      </c>
      <c r="E442" s="173" t="s">
        <v>1142</v>
      </c>
      <c r="F442" s="173" t="s">
        <v>2305</v>
      </c>
    </row>
    <row r="443" spans="1:6" ht="16.5" x14ac:dyDescent="0.35">
      <c r="A443" s="173" t="s">
        <v>2865</v>
      </c>
      <c r="B443" s="173" t="s">
        <v>441</v>
      </c>
      <c r="C443" s="174" t="s">
        <v>49</v>
      </c>
      <c r="D443" s="174" t="s">
        <v>199</v>
      </c>
      <c r="E443" s="173" t="s">
        <v>1142</v>
      </c>
      <c r="F443" s="173" t="s">
        <v>2284</v>
      </c>
    </row>
    <row r="444" spans="1:6" ht="16.5" x14ac:dyDescent="0.35">
      <c r="A444" s="173" t="s">
        <v>2866</v>
      </c>
      <c r="B444" s="173" t="s">
        <v>2867</v>
      </c>
      <c r="C444" s="174" t="s">
        <v>49</v>
      </c>
      <c r="D444" s="174" t="s">
        <v>199</v>
      </c>
      <c r="E444" s="173" t="s">
        <v>1142</v>
      </c>
      <c r="F444" s="173" t="s">
        <v>2315</v>
      </c>
    </row>
    <row r="445" spans="1:6" ht="16.5" x14ac:dyDescent="0.35">
      <c r="A445" s="173" t="s">
        <v>2868</v>
      </c>
      <c r="B445" s="173" t="s">
        <v>2869</v>
      </c>
      <c r="C445" s="174" t="s">
        <v>49</v>
      </c>
      <c r="D445" s="174" t="s">
        <v>199</v>
      </c>
      <c r="E445" s="173" t="s">
        <v>1142</v>
      </c>
      <c r="F445" s="173" t="s">
        <v>2284</v>
      </c>
    </row>
    <row r="446" spans="1:6" ht="16.5" x14ac:dyDescent="0.35">
      <c r="A446" s="173" t="s">
        <v>2870</v>
      </c>
      <c r="B446" s="173" t="s">
        <v>2870</v>
      </c>
      <c r="C446" s="174" t="s">
        <v>49</v>
      </c>
      <c r="D446" s="174" t="s">
        <v>199</v>
      </c>
      <c r="E446" s="173" t="s">
        <v>1142</v>
      </c>
      <c r="F446" s="173" t="s">
        <v>2305</v>
      </c>
    </row>
    <row r="447" spans="1:6" ht="16.5" x14ac:dyDescent="0.35">
      <c r="A447" s="177" t="s">
        <v>2868</v>
      </c>
      <c r="B447" s="177" t="s">
        <v>2869</v>
      </c>
      <c r="C447" s="174" t="s">
        <v>49</v>
      </c>
      <c r="D447" s="174" t="s">
        <v>2871</v>
      </c>
      <c r="E447" s="173" t="s">
        <v>1142</v>
      </c>
      <c r="F447" s="173" t="s">
        <v>2305</v>
      </c>
    </row>
    <row r="448" spans="1:6" ht="16.5" x14ac:dyDescent="0.35">
      <c r="A448" s="173" t="s">
        <v>2872</v>
      </c>
      <c r="B448" s="173" t="s">
        <v>2873</v>
      </c>
      <c r="C448" s="174" t="s">
        <v>901</v>
      </c>
      <c r="D448" s="174" t="s">
        <v>200</v>
      </c>
      <c r="E448" s="173" t="s">
        <v>1142</v>
      </c>
      <c r="F448" s="173" t="s">
        <v>2452</v>
      </c>
    </row>
    <row r="449" spans="1:6" ht="16.5" x14ac:dyDescent="0.35">
      <c r="A449" s="173" t="s">
        <v>2874</v>
      </c>
      <c r="B449" s="173" t="s">
        <v>2874</v>
      </c>
      <c r="C449" s="174" t="s">
        <v>901</v>
      </c>
      <c r="D449" s="174" t="s">
        <v>200</v>
      </c>
      <c r="E449" s="173" t="s">
        <v>1142</v>
      </c>
      <c r="F449" s="173" t="s">
        <v>2305</v>
      </c>
    </row>
    <row r="450" spans="1:6" ht="16.5" x14ac:dyDescent="0.35">
      <c r="A450" s="173" t="s">
        <v>2875</v>
      </c>
      <c r="B450" s="173" t="s">
        <v>2876</v>
      </c>
      <c r="C450" s="174" t="s">
        <v>901</v>
      </c>
      <c r="D450" s="174" t="s">
        <v>200</v>
      </c>
      <c r="E450" s="173" t="s">
        <v>2290</v>
      </c>
      <c r="F450" s="173" t="s">
        <v>2282</v>
      </c>
    </row>
    <row r="451" spans="1:6" ht="16.5" x14ac:dyDescent="0.35">
      <c r="A451" s="173" t="s">
        <v>2877</v>
      </c>
      <c r="B451" s="173" t="s">
        <v>441</v>
      </c>
      <c r="C451" s="174" t="s">
        <v>914</v>
      </c>
      <c r="D451" s="174" t="s">
        <v>201</v>
      </c>
      <c r="E451" s="173" t="s">
        <v>1142</v>
      </c>
      <c r="F451" s="173" t="s">
        <v>2291</v>
      </c>
    </row>
    <row r="452" spans="1:6" ht="16.5" x14ac:dyDescent="0.35">
      <c r="A452" s="173" t="s">
        <v>2878</v>
      </c>
      <c r="B452" s="173" t="s">
        <v>441</v>
      </c>
      <c r="C452" s="174" t="s">
        <v>914</v>
      </c>
      <c r="D452" s="174" t="s">
        <v>201</v>
      </c>
      <c r="E452" s="173" t="s">
        <v>1142</v>
      </c>
      <c r="F452" s="173" t="s">
        <v>2315</v>
      </c>
    </row>
    <row r="453" spans="1:6" ht="16.5" x14ac:dyDescent="0.35">
      <c r="A453" s="173" t="s">
        <v>441</v>
      </c>
      <c r="B453" s="173" t="s">
        <v>2879</v>
      </c>
      <c r="C453" s="174" t="s">
        <v>914</v>
      </c>
      <c r="D453" s="174" t="s">
        <v>201</v>
      </c>
      <c r="E453" s="173" t="s">
        <v>1142</v>
      </c>
      <c r="F453" s="173" t="s">
        <v>2302</v>
      </c>
    </row>
    <row r="454" spans="1:6" ht="16.5" x14ac:dyDescent="0.35">
      <c r="A454" s="173" t="s">
        <v>441</v>
      </c>
      <c r="B454" s="173" t="s">
        <v>2880</v>
      </c>
      <c r="C454" s="174" t="s">
        <v>914</v>
      </c>
      <c r="D454" s="174" t="s">
        <v>201</v>
      </c>
      <c r="E454" s="173" t="s">
        <v>1142</v>
      </c>
      <c r="F454" s="173" t="s">
        <v>2272</v>
      </c>
    </row>
    <row r="455" spans="1:6" ht="16.5" x14ac:dyDescent="0.35">
      <c r="A455" s="173" t="s">
        <v>441</v>
      </c>
      <c r="B455" s="173" t="s">
        <v>2881</v>
      </c>
      <c r="C455" s="174" t="s">
        <v>914</v>
      </c>
      <c r="D455" s="174" t="s">
        <v>201</v>
      </c>
      <c r="E455" s="173" t="s">
        <v>1142</v>
      </c>
      <c r="F455" s="173" t="s">
        <v>2272</v>
      </c>
    </row>
    <row r="456" spans="1:6" ht="16.5" x14ac:dyDescent="0.35">
      <c r="A456" s="173" t="s">
        <v>441</v>
      </c>
      <c r="B456" s="173" t="s">
        <v>2882</v>
      </c>
      <c r="C456" s="174" t="s">
        <v>914</v>
      </c>
      <c r="D456" s="174" t="s">
        <v>201</v>
      </c>
      <c r="E456" s="173" t="s">
        <v>1142</v>
      </c>
      <c r="F456" s="173" t="s">
        <v>2272</v>
      </c>
    </row>
    <row r="457" spans="1:6" ht="16.5" x14ac:dyDescent="0.35">
      <c r="A457" s="173" t="s">
        <v>441</v>
      </c>
      <c r="B457" s="173" t="s">
        <v>2883</v>
      </c>
      <c r="C457" s="174" t="s">
        <v>914</v>
      </c>
      <c r="D457" s="174" t="s">
        <v>201</v>
      </c>
      <c r="E457" s="173" t="s">
        <v>1142</v>
      </c>
      <c r="F457" s="173" t="s">
        <v>2272</v>
      </c>
    </row>
    <row r="458" spans="1:6" ht="16.5" x14ac:dyDescent="0.35">
      <c r="A458" s="173" t="s">
        <v>441</v>
      </c>
      <c r="B458" s="173" t="s">
        <v>2884</v>
      </c>
      <c r="C458" s="174" t="s">
        <v>914</v>
      </c>
      <c r="D458" s="174" t="s">
        <v>201</v>
      </c>
      <c r="E458" s="173" t="s">
        <v>1142</v>
      </c>
      <c r="F458" s="173" t="s">
        <v>2272</v>
      </c>
    </row>
    <row r="459" spans="1:6" ht="16.5" x14ac:dyDescent="0.35">
      <c r="A459" s="173" t="s">
        <v>441</v>
      </c>
      <c r="B459" s="173" t="s">
        <v>2885</v>
      </c>
      <c r="C459" s="174" t="s">
        <v>914</v>
      </c>
      <c r="D459" s="174" t="s">
        <v>201</v>
      </c>
      <c r="E459" s="173" t="s">
        <v>1142</v>
      </c>
      <c r="F459" s="173" t="s">
        <v>2272</v>
      </c>
    </row>
    <row r="460" spans="1:6" ht="16.5" x14ac:dyDescent="0.35">
      <c r="A460" s="173" t="s">
        <v>441</v>
      </c>
      <c r="B460" s="173" t="s">
        <v>2886</v>
      </c>
      <c r="C460" s="174" t="s">
        <v>914</v>
      </c>
      <c r="D460" s="174" t="s">
        <v>201</v>
      </c>
      <c r="E460" s="173" t="s">
        <v>1142</v>
      </c>
      <c r="F460" s="173" t="s">
        <v>2272</v>
      </c>
    </row>
    <row r="461" spans="1:6" ht="16.5" x14ac:dyDescent="0.35">
      <c r="A461" s="173" t="s">
        <v>2887</v>
      </c>
      <c r="B461" s="173" t="s">
        <v>2887</v>
      </c>
      <c r="C461" s="174" t="s">
        <v>924</v>
      </c>
      <c r="D461" s="174" t="s">
        <v>203</v>
      </c>
      <c r="E461" s="173" t="s">
        <v>1142</v>
      </c>
      <c r="F461" s="173" t="s">
        <v>2272</v>
      </c>
    </row>
    <row r="462" spans="1:6" ht="16.5" x14ac:dyDescent="0.35">
      <c r="A462" s="173" t="s">
        <v>2888</v>
      </c>
      <c r="B462" s="173" t="s">
        <v>2888</v>
      </c>
      <c r="C462" s="174" t="s">
        <v>924</v>
      </c>
      <c r="D462" s="174" t="s">
        <v>203</v>
      </c>
      <c r="E462" s="173" t="s">
        <v>1142</v>
      </c>
      <c r="F462" s="173" t="s">
        <v>2302</v>
      </c>
    </row>
    <row r="463" spans="1:6" ht="16.5" x14ac:dyDescent="0.35">
      <c r="A463" s="173" t="s">
        <v>2889</v>
      </c>
      <c r="B463" s="173" t="s">
        <v>2889</v>
      </c>
      <c r="C463" s="174" t="s">
        <v>947</v>
      </c>
      <c r="D463" s="174" t="s">
        <v>206</v>
      </c>
      <c r="E463" s="173" t="s">
        <v>1142</v>
      </c>
      <c r="F463" s="173" t="s">
        <v>2302</v>
      </c>
    </row>
    <row r="464" spans="1:6" ht="16.5" x14ac:dyDescent="0.35">
      <c r="A464" s="173" t="s">
        <v>2890</v>
      </c>
      <c r="B464" s="173" t="s">
        <v>2890</v>
      </c>
      <c r="C464" s="174" t="s">
        <v>947</v>
      </c>
      <c r="D464" s="174" t="s">
        <v>206</v>
      </c>
      <c r="E464" s="173" t="s">
        <v>1142</v>
      </c>
      <c r="F464" s="173" t="s">
        <v>2305</v>
      </c>
    </row>
    <row r="465" spans="1:6" ht="16.5" x14ac:dyDescent="0.35">
      <c r="A465" s="173" t="s">
        <v>2891</v>
      </c>
      <c r="B465" s="173" t="s">
        <v>2891</v>
      </c>
      <c r="C465" s="174" t="s">
        <v>947</v>
      </c>
      <c r="D465" s="174" t="s">
        <v>206</v>
      </c>
      <c r="E465" s="173" t="s">
        <v>1142</v>
      </c>
      <c r="F465" s="173" t="s">
        <v>2272</v>
      </c>
    </row>
    <row r="466" spans="1:6" ht="16.5" x14ac:dyDescent="0.35">
      <c r="A466" s="173" t="s">
        <v>2892</v>
      </c>
      <c r="B466" s="173" t="s">
        <v>2892</v>
      </c>
      <c r="C466" s="174" t="s">
        <v>947</v>
      </c>
      <c r="D466" s="174" t="s">
        <v>206</v>
      </c>
      <c r="E466" s="173" t="s">
        <v>1142</v>
      </c>
      <c r="F466" s="173" t="s">
        <v>2305</v>
      </c>
    </row>
    <row r="467" spans="1:6" ht="16.5" x14ac:dyDescent="0.35">
      <c r="A467" s="173" t="s">
        <v>2893</v>
      </c>
      <c r="B467" s="173" t="s">
        <v>2893</v>
      </c>
      <c r="C467" s="174" t="s">
        <v>947</v>
      </c>
      <c r="D467" s="174" t="s">
        <v>206</v>
      </c>
      <c r="E467" s="173" t="s">
        <v>1142</v>
      </c>
      <c r="F467" s="173" t="s">
        <v>2272</v>
      </c>
    </row>
    <row r="468" spans="1:6" ht="16.5" x14ac:dyDescent="0.35">
      <c r="A468" s="173" t="s">
        <v>2894</v>
      </c>
      <c r="B468" s="173" t="s">
        <v>2894</v>
      </c>
      <c r="C468" s="174" t="s">
        <v>947</v>
      </c>
      <c r="D468" s="174" t="s">
        <v>206</v>
      </c>
      <c r="E468" s="173" t="s">
        <v>1142</v>
      </c>
      <c r="F468" s="173" t="s">
        <v>2302</v>
      </c>
    </row>
    <row r="469" spans="1:6" ht="16.5" x14ac:dyDescent="0.35">
      <c r="A469" s="173" t="s">
        <v>2895</v>
      </c>
      <c r="B469" s="173" t="s">
        <v>2895</v>
      </c>
      <c r="C469" s="174" t="s">
        <v>955</v>
      </c>
      <c r="D469" s="174" t="s">
        <v>207</v>
      </c>
      <c r="E469" s="173" t="s">
        <v>2290</v>
      </c>
      <c r="F469" s="173" t="s">
        <v>2278</v>
      </c>
    </row>
    <row r="470" spans="1:6" ht="16.5" x14ac:dyDescent="0.35">
      <c r="A470" s="173" t="s">
        <v>441</v>
      </c>
      <c r="B470" s="173" t="s">
        <v>2896</v>
      </c>
      <c r="C470" s="174" t="s">
        <v>955</v>
      </c>
      <c r="D470" s="174" t="s">
        <v>207</v>
      </c>
      <c r="E470" s="173" t="s">
        <v>1142</v>
      </c>
      <c r="F470" s="173" t="s">
        <v>2272</v>
      </c>
    </row>
    <row r="471" spans="1:6" ht="16.5" x14ac:dyDescent="0.35">
      <c r="A471" s="173" t="s">
        <v>2897</v>
      </c>
      <c r="B471" s="173" t="s">
        <v>2898</v>
      </c>
      <c r="C471" s="174" t="s">
        <v>955</v>
      </c>
      <c r="D471" s="174" t="s">
        <v>207</v>
      </c>
      <c r="E471" s="173" t="s">
        <v>1142</v>
      </c>
      <c r="F471" s="173" t="s">
        <v>1151</v>
      </c>
    </row>
    <row r="472" spans="1:6" ht="16.5" x14ac:dyDescent="0.35">
      <c r="A472" s="173" t="s">
        <v>2899</v>
      </c>
      <c r="B472" s="173" t="s">
        <v>2899</v>
      </c>
      <c r="C472" s="174" t="s">
        <v>955</v>
      </c>
      <c r="D472" s="174" t="s">
        <v>207</v>
      </c>
      <c r="E472" s="173" t="s">
        <v>1142</v>
      </c>
      <c r="F472" s="173" t="s">
        <v>2302</v>
      </c>
    </row>
    <row r="473" spans="1:6" ht="16.5" x14ac:dyDescent="0.35">
      <c r="A473" s="173" t="s">
        <v>2900</v>
      </c>
      <c r="B473" s="173" t="s">
        <v>2900</v>
      </c>
      <c r="C473" s="174" t="s">
        <v>955</v>
      </c>
      <c r="D473" s="174" t="s">
        <v>207</v>
      </c>
      <c r="E473" s="173" t="s">
        <v>1142</v>
      </c>
      <c r="F473" s="173" t="s">
        <v>2305</v>
      </c>
    </row>
    <row r="474" spans="1:6" ht="16.5" x14ac:dyDescent="0.35">
      <c r="A474" s="173" t="s">
        <v>2901</v>
      </c>
      <c r="B474" s="173" t="s">
        <v>2902</v>
      </c>
      <c r="C474" s="174" t="s">
        <v>955</v>
      </c>
      <c r="D474" s="174" t="s">
        <v>207</v>
      </c>
      <c r="E474" s="173" t="s">
        <v>1142</v>
      </c>
      <c r="F474" s="173" t="s">
        <v>1151</v>
      </c>
    </row>
    <row r="475" spans="1:6" ht="16.5" x14ac:dyDescent="0.35">
      <c r="A475" s="173" t="s">
        <v>2903</v>
      </c>
      <c r="B475" s="173" t="s">
        <v>2904</v>
      </c>
      <c r="C475" s="174" t="s">
        <v>959</v>
      </c>
      <c r="D475" s="174" t="s">
        <v>208</v>
      </c>
      <c r="E475" s="173" t="s">
        <v>1142</v>
      </c>
      <c r="F475" s="173" t="s">
        <v>2282</v>
      </c>
    </row>
    <row r="476" spans="1:6" ht="16.5" x14ac:dyDescent="0.35">
      <c r="A476" s="173" t="s">
        <v>2905</v>
      </c>
      <c r="B476" s="173" t="s">
        <v>2905</v>
      </c>
      <c r="C476" s="174" t="s">
        <v>959</v>
      </c>
      <c r="D476" s="174" t="s">
        <v>208</v>
      </c>
      <c r="E476" s="173" t="s">
        <v>1142</v>
      </c>
      <c r="F476" s="173" t="s">
        <v>2302</v>
      </c>
    </row>
    <row r="477" spans="1:6" ht="16.5" x14ac:dyDescent="0.35">
      <c r="A477" s="173" t="s">
        <v>2906</v>
      </c>
      <c r="B477" s="173" t="s">
        <v>2907</v>
      </c>
      <c r="C477" s="174" t="s">
        <v>961</v>
      </c>
      <c r="D477" s="174" t="s">
        <v>209</v>
      </c>
      <c r="E477" s="173" t="s">
        <v>1142</v>
      </c>
      <c r="F477" s="173" t="s">
        <v>2315</v>
      </c>
    </row>
    <row r="478" spans="1:6" ht="16.5" x14ac:dyDescent="0.35">
      <c r="A478" s="173" t="s">
        <v>2908</v>
      </c>
      <c r="B478" s="173" t="s">
        <v>2908</v>
      </c>
      <c r="C478" s="174" t="s">
        <v>961</v>
      </c>
      <c r="D478" s="174" t="s">
        <v>209</v>
      </c>
      <c r="E478" s="173" t="s">
        <v>2290</v>
      </c>
      <c r="F478" s="173" t="s">
        <v>2278</v>
      </c>
    </row>
    <row r="479" spans="1:6" ht="16.5" x14ac:dyDescent="0.35">
      <c r="A479" s="173" t="s">
        <v>2909</v>
      </c>
      <c r="B479" s="173" t="s">
        <v>2909</v>
      </c>
      <c r="C479" s="174" t="s">
        <v>961</v>
      </c>
      <c r="D479" s="174" t="s">
        <v>209</v>
      </c>
      <c r="E479" s="173" t="s">
        <v>1142</v>
      </c>
      <c r="F479" s="173" t="s">
        <v>2305</v>
      </c>
    </row>
    <row r="480" spans="1:6" ht="16.5" x14ac:dyDescent="0.35">
      <c r="A480" s="173" t="s">
        <v>2910</v>
      </c>
      <c r="B480" s="173" t="s">
        <v>2911</v>
      </c>
      <c r="C480" s="174" t="s">
        <v>1274</v>
      </c>
      <c r="D480" s="174" t="s">
        <v>211</v>
      </c>
      <c r="E480" s="173" t="s">
        <v>1142</v>
      </c>
      <c r="F480" s="173" t="s">
        <v>2315</v>
      </c>
    </row>
    <row r="481" spans="1:6" ht="16.5" x14ac:dyDescent="0.35">
      <c r="A481" s="173" t="s">
        <v>2912</v>
      </c>
      <c r="B481" s="173" t="s">
        <v>2913</v>
      </c>
      <c r="C481" s="174" t="s">
        <v>1274</v>
      </c>
      <c r="D481" s="174" t="s">
        <v>211</v>
      </c>
      <c r="E481" s="173" t="s">
        <v>1142</v>
      </c>
      <c r="F481" s="173" t="s">
        <v>2315</v>
      </c>
    </row>
    <row r="482" spans="1:6" ht="16.5" x14ac:dyDescent="0.35">
      <c r="A482" s="173" t="s">
        <v>2914</v>
      </c>
      <c r="B482" s="173" t="s">
        <v>441</v>
      </c>
      <c r="C482" s="174" t="s">
        <v>1275</v>
      </c>
      <c r="D482" s="174" t="s">
        <v>210</v>
      </c>
      <c r="E482" s="173" t="s">
        <v>1142</v>
      </c>
      <c r="F482" s="173" t="s">
        <v>2284</v>
      </c>
    </row>
    <row r="483" spans="1:6" ht="16.5" x14ac:dyDescent="0.35">
      <c r="A483" s="173" t="s">
        <v>2915</v>
      </c>
      <c r="B483" s="173" t="s">
        <v>441</v>
      </c>
      <c r="C483" s="174" t="s">
        <v>1275</v>
      </c>
      <c r="D483" s="174" t="s">
        <v>210</v>
      </c>
      <c r="E483" s="173" t="s">
        <v>1142</v>
      </c>
      <c r="F483" s="173" t="s">
        <v>2284</v>
      </c>
    </row>
    <row r="484" spans="1:6" ht="16.5" x14ac:dyDescent="0.35">
      <c r="A484" s="173" t="s">
        <v>2916</v>
      </c>
      <c r="B484" s="173" t="s">
        <v>441</v>
      </c>
      <c r="C484" s="174" t="s">
        <v>50</v>
      </c>
      <c r="D484" s="174" t="s">
        <v>213</v>
      </c>
      <c r="E484" s="173" t="s">
        <v>1142</v>
      </c>
      <c r="F484" s="173" t="s">
        <v>1151</v>
      </c>
    </row>
    <row r="485" spans="1:6" ht="16.5" x14ac:dyDescent="0.35">
      <c r="A485" s="173" t="s">
        <v>2917</v>
      </c>
      <c r="B485" s="173" t="s">
        <v>2918</v>
      </c>
      <c r="C485" s="174" t="s">
        <v>50</v>
      </c>
      <c r="D485" s="174" t="s">
        <v>213</v>
      </c>
      <c r="E485" s="173" t="s">
        <v>1142</v>
      </c>
      <c r="F485" s="173" t="s">
        <v>2284</v>
      </c>
    </row>
    <row r="486" spans="1:6" ht="16.5" x14ac:dyDescent="0.35">
      <c r="A486" s="173" t="s">
        <v>2919</v>
      </c>
      <c r="B486" s="173" t="s">
        <v>441</v>
      </c>
      <c r="C486" s="174" t="s">
        <v>1277</v>
      </c>
      <c r="D486" s="174" t="s">
        <v>214</v>
      </c>
      <c r="E486" s="173" t="s">
        <v>1142</v>
      </c>
      <c r="F486" s="173" t="s">
        <v>2284</v>
      </c>
    </row>
    <row r="487" spans="1:6" ht="16.5" x14ac:dyDescent="0.35">
      <c r="A487" s="173" t="s">
        <v>2920</v>
      </c>
      <c r="B487" s="173" t="s">
        <v>441</v>
      </c>
      <c r="C487" s="174" t="s">
        <v>1277</v>
      </c>
      <c r="D487" s="174" t="s">
        <v>214</v>
      </c>
      <c r="E487" s="173" t="s">
        <v>1142</v>
      </c>
      <c r="F487" s="173" t="s">
        <v>2291</v>
      </c>
    </row>
    <row r="488" spans="1:6" ht="16.5" x14ac:dyDescent="0.35">
      <c r="A488" s="173" t="s">
        <v>3057</v>
      </c>
      <c r="B488" s="173" t="s">
        <v>441</v>
      </c>
      <c r="C488" s="174" t="s">
        <v>1277</v>
      </c>
      <c r="D488" s="174" t="s">
        <v>214</v>
      </c>
      <c r="E488" s="173" t="s">
        <v>1142</v>
      </c>
      <c r="F488" s="173" t="s">
        <v>2452</v>
      </c>
    </row>
    <row r="489" spans="1:6" ht="16.5" x14ac:dyDescent="0.35">
      <c r="A489" s="173" t="s">
        <v>2921</v>
      </c>
      <c r="B489" s="173" t="s">
        <v>2921</v>
      </c>
      <c r="C489" s="174" t="s">
        <v>971</v>
      </c>
      <c r="D489" s="174" t="s">
        <v>215</v>
      </c>
      <c r="E489" s="173" t="s">
        <v>1142</v>
      </c>
      <c r="F489" s="173" t="s">
        <v>2305</v>
      </c>
    </row>
    <row r="490" spans="1:6" ht="16.5" x14ac:dyDescent="0.35">
      <c r="A490" s="173" t="s">
        <v>2922</v>
      </c>
      <c r="B490" s="173" t="s">
        <v>2922</v>
      </c>
      <c r="C490" s="174" t="s">
        <v>971</v>
      </c>
      <c r="D490" s="174" t="s">
        <v>215</v>
      </c>
      <c r="E490" s="173" t="s">
        <v>1142</v>
      </c>
      <c r="F490" s="173" t="s">
        <v>2302</v>
      </c>
    </row>
    <row r="491" spans="1:6" ht="16.5" x14ac:dyDescent="0.35">
      <c r="A491" s="173" t="s">
        <v>2923</v>
      </c>
      <c r="B491" s="173" t="s">
        <v>2924</v>
      </c>
      <c r="C491" s="174" t="s">
        <v>971</v>
      </c>
      <c r="D491" s="174" t="s">
        <v>215</v>
      </c>
      <c r="E491" s="173" t="s">
        <v>1142</v>
      </c>
      <c r="F491" s="173" t="s">
        <v>2315</v>
      </c>
    </row>
    <row r="492" spans="1:6" ht="16.5" x14ac:dyDescent="0.35">
      <c r="A492" s="173" t="s">
        <v>2925</v>
      </c>
      <c r="B492" s="173" t="s">
        <v>2926</v>
      </c>
      <c r="C492" s="174" t="s">
        <v>971</v>
      </c>
      <c r="D492" s="174" t="s">
        <v>215</v>
      </c>
      <c r="E492" s="173" t="s">
        <v>1142</v>
      </c>
      <c r="F492" s="173" t="s">
        <v>2315</v>
      </c>
    </row>
    <row r="493" spans="1:6" ht="16.5" x14ac:dyDescent="0.35">
      <c r="A493" s="173" t="s">
        <v>2927</v>
      </c>
      <c r="B493" s="173" t="s">
        <v>2927</v>
      </c>
      <c r="C493" s="174" t="s">
        <v>974</v>
      </c>
      <c r="D493" s="174" t="s">
        <v>216</v>
      </c>
      <c r="E493" s="173" t="s">
        <v>1142</v>
      </c>
      <c r="F493" s="173" t="s">
        <v>2272</v>
      </c>
    </row>
    <row r="494" spans="1:6" ht="16.5" x14ac:dyDescent="0.35">
      <c r="A494" s="173" t="s">
        <v>2928</v>
      </c>
      <c r="B494" s="173" t="s">
        <v>2929</v>
      </c>
      <c r="C494" s="174" t="s">
        <v>1278</v>
      </c>
      <c r="D494" s="174" t="s">
        <v>217</v>
      </c>
      <c r="E494" s="173" t="s">
        <v>1142</v>
      </c>
      <c r="F494" s="173" t="s">
        <v>2297</v>
      </c>
    </row>
    <row r="495" spans="1:6" ht="16.5" x14ac:dyDescent="0.35">
      <c r="A495" s="173" t="s">
        <v>2930</v>
      </c>
      <c r="B495" s="173" t="s">
        <v>2930</v>
      </c>
      <c r="C495" s="174" t="s">
        <v>977</v>
      </c>
      <c r="D495" s="174" t="s">
        <v>218</v>
      </c>
      <c r="E495" s="173" t="s">
        <v>1142</v>
      </c>
      <c r="F495" s="173" t="s">
        <v>2278</v>
      </c>
    </row>
    <row r="496" spans="1:6" ht="16.5" x14ac:dyDescent="0.35">
      <c r="A496" s="173" t="s">
        <v>2931</v>
      </c>
      <c r="B496" s="173" t="s">
        <v>2932</v>
      </c>
      <c r="C496" s="174" t="s">
        <v>977</v>
      </c>
      <c r="D496" s="174" t="s">
        <v>218</v>
      </c>
      <c r="E496" s="173" t="s">
        <v>2290</v>
      </c>
      <c r="F496" s="173" t="s">
        <v>2315</v>
      </c>
    </row>
    <row r="497" spans="1:6" ht="16.5" x14ac:dyDescent="0.35">
      <c r="A497" s="173" t="s">
        <v>441</v>
      </c>
      <c r="B497" s="173" t="s">
        <v>2933</v>
      </c>
      <c r="C497" s="174" t="s">
        <v>977</v>
      </c>
      <c r="D497" s="174" t="s">
        <v>218</v>
      </c>
      <c r="E497" s="173" t="s">
        <v>1142</v>
      </c>
      <c r="F497" s="173" t="s">
        <v>2272</v>
      </c>
    </row>
    <row r="498" spans="1:6" ht="16.5" x14ac:dyDescent="0.35">
      <c r="A498" s="173" t="s">
        <v>2934</v>
      </c>
      <c r="B498" s="173" t="s">
        <v>2934</v>
      </c>
      <c r="C498" s="174" t="s">
        <v>977</v>
      </c>
      <c r="D498" s="174" t="s">
        <v>218</v>
      </c>
      <c r="E498" s="173" t="s">
        <v>1142</v>
      </c>
      <c r="F498" s="173" t="s">
        <v>2278</v>
      </c>
    </row>
    <row r="499" spans="1:6" ht="16.5" x14ac:dyDescent="0.35">
      <c r="A499" s="173" t="s">
        <v>2935</v>
      </c>
      <c r="B499" s="173" t="s">
        <v>2936</v>
      </c>
      <c r="C499" s="174" t="s">
        <v>977</v>
      </c>
      <c r="D499" s="174" t="s">
        <v>218</v>
      </c>
      <c r="E499" s="173" t="s">
        <v>2290</v>
      </c>
      <c r="F499" s="173" t="s">
        <v>2315</v>
      </c>
    </row>
    <row r="500" spans="1:6" ht="16.5" x14ac:dyDescent="0.35">
      <c r="A500" s="173" t="s">
        <v>2937</v>
      </c>
      <c r="B500" s="173" t="s">
        <v>441</v>
      </c>
      <c r="C500" s="174" t="s">
        <v>1279</v>
      </c>
      <c r="D500" s="174" t="s">
        <v>219</v>
      </c>
      <c r="E500" s="173" t="s">
        <v>1142</v>
      </c>
      <c r="F500" s="173" t="s">
        <v>2284</v>
      </c>
    </row>
    <row r="501" spans="1:6" ht="16.5" x14ac:dyDescent="0.35">
      <c r="A501" s="173" t="s">
        <v>2938</v>
      </c>
      <c r="B501" s="173" t="s">
        <v>3058</v>
      </c>
      <c r="C501" s="174" t="s">
        <v>1279</v>
      </c>
      <c r="D501" s="174" t="s">
        <v>219</v>
      </c>
      <c r="E501" s="173" t="s">
        <v>2547</v>
      </c>
      <c r="F501" s="173" t="s">
        <v>2272</v>
      </c>
    </row>
    <row r="502" spans="1:6" ht="16.5" x14ac:dyDescent="0.35">
      <c r="A502" s="173" t="s">
        <v>2939</v>
      </c>
      <c r="B502" s="173" t="s">
        <v>2939</v>
      </c>
      <c r="C502" s="174" t="s">
        <v>1279</v>
      </c>
      <c r="D502" s="174" t="s">
        <v>219</v>
      </c>
      <c r="E502" s="173" t="s">
        <v>2547</v>
      </c>
      <c r="F502" s="173" t="s">
        <v>2272</v>
      </c>
    </row>
    <row r="503" spans="1:6" ht="16.5" x14ac:dyDescent="0.35">
      <c r="A503" s="173" t="s">
        <v>2940</v>
      </c>
      <c r="B503" s="173" t="s">
        <v>2940</v>
      </c>
      <c r="C503" s="174" t="s">
        <v>1279</v>
      </c>
      <c r="D503" s="174" t="s">
        <v>219</v>
      </c>
      <c r="E503" s="173" t="s">
        <v>1142</v>
      </c>
      <c r="F503" s="173" t="s">
        <v>2278</v>
      </c>
    </row>
    <row r="504" spans="1:6" ht="16.5" x14ac:dyDescent="0.35">
      <c r="A504" s="173" t="s">
        <v>2941</v>
      </c>
      <c r="B504" s="173" t="s">
        <v>2941</v>
      </c>
      <c r="C504" s="174" t="s">
        <v>1279</v>
      </c>
      <c r="D504" s="174" t="s">
        <v>219</v>
      </c>
      <c r="E504" s="173" t="s">
        <v>2290</v>
      </c>
      <c r="F504" s="173" t="s">
        <v>2272</v>
      </c>
    </row>
    <row r="505" spans="1:6" ht="16.5" x14ac:dyDescent="0.35">
      <c r="A505" s="173" t="s">
        <v>2942</v>
      </c>
      <c r="B505" s="173" t="s">
        <v>2942</v>
      </c>
      <c r="C505" s="174" t="s">
        <v>1279</v>
      </c>
      <c r="D505" s="174" t="s">
        <v>219</v>
      </c>
      <c r="E505" s="173" t="s">
        <v>1142</v>
      </c>
      <c r="F505" s="173" t="s">
        <v>2278</v>
      </c>
    </row>
    <row r="506" spans="1:6" ht="16.5" x14ac:dyDescent="0.35">
      <c r="A506" s="173" t="s">
        <v>2943</v>
      </c>
      <c r="B506" s="173" t="s">
        <v>2943</v>
      </c>
      <c r="C506" s="174" t="s">
        <v>1279</v>
      </c>
      <c r="D506" s="174" t="s">
        <v>219</v>
      </c>
      <c r="E506" s="173" t="s">
        <v>2597</v>
      </c>
      <c r="F506" s="173" t="s">
        <v>2302</v>
      </c>
    </row>
    <row r="507" spans="1:6" ht="16.5" x14ac:dyDescent="0.35">
      <c r="A507" s="173" t="s">
        <v>2944</v>
      </c>
      <c r="B507" s="173" t="s">
        <v>2944</v>
      </c>
      <c r="C507" s="174" t="s">
        <v>1279</v>
      </c>
      <c r="D507" s="174" t="s">
        <v>219</v>
      </c>
      <c r="E507" s="173" t="s">
        <v>2597</v>
      </c>
      <c r="F507" s="173" t="s">
        <v>2272</v>
      </c>
    </row>
    <row r="508" spans="1:6" ht="16.5" x14ac:dyDescent="0.35">
      <c r="A508" s="173" t="s">
        <v>2945</v>
      </c>
      <c r="B508" s="173" t="s">
        <v>2945</v>
      </c>
      <c r="C508" s="174" t="s">
        <v>1279</v>
      </c>
      <c r="D508" s="174" t="s">
        <v>219</v>
      </c>
      <c r="E508" s="173" t="s">
        <v>2597</v>
      </c>
      <c r="F508" s="173" t="s">
        <v>2272</v>
      </c>
    </row>
    <row r="509" spans="1:6" ht="16.5" x14ac:dyDescent="0.35">
      <c r="A509" s="173" t="s">
        <v>2946</v>
      </c>
      <c r="B509" s="173" t="s">
        <v>2946</v>
      </c>
      <c r="C509" s="174" t="s">
        <v>1279</v>
      </c>
      <c r="D509" s="174" t="s">
        <v>219</v>
      </c>
      <c r="E509" s="173" t="s">
        <v>2597</v>
      </c>
      <c r="F509" s="173" t="s">
        <v>2272</v>
      </c>
    </row>
    <row r="510" spans="1:6" ht="16.5" x14ac:dyDescent="0.35">
      <c r="A510" s="173" t="s">
        <v>2947</v>
      </c>
      <c r="B510" s="173" t="s">
        <v>2947</v>
      </c>
      <c r="C510" s="174" t="s">
        <v>1279</v>
      </c>
      <c r="D510" s="174" t="s">
        <v>219</v>
      </c>
      <c r="E510" s="173" t="s">
        <v>2290</v>
      </c>
      <c r="F510" s="173" t="s">
        <v>2302</v>
      </c>
    </row>
    <row r="511" spans="1:6" ht="16.5" x14ac:dyDescent="0.35">
      <c r="A511" s="173" t="s">
        <v>2948</v>
      </c>
      <c r="B511" s="173" t="s">
        <v>2948</v>
      </c>
      <c r="C511" s="174" t="s">
        <v>1279</v>
      </c>
      <c r="D511" s="174" t="s">
        <v>219</v>
      </c>
      <c r="E511" s="173" t="s">
        <v>1198</v>
      </c>
      <c r="F511" s="173" t="s">
        <v>2302</v>
      </c>
    </row>
    <row r="512" spans="1:6" ht="16.5" x14ac:dyDescent="0.35">
      <c r="A512" s="173" t="s">
        <v>441</v>
      </c>
      <c r="B512" s="173" t="s">
        <v>2949</v>
      </c>
      <c r="C512" s="174" t="s">
        <v>985</v>
      </c>
      <c r="D512" s="174" t="s">
        <v>984</v>
      </c>
      <c r="E512" s="173" t="s">
        <v>1142</v>
      </c>
      <c r="F512" s="173" t="s">
        <v>2272</v>
      </c>
    </row>
    <row r="513" spans="1:6" ht="16.5" x14ac:dyDescent="0.35">
      <c r="A513" s="173" t="s">
        <v>2950</v>
      </c>
      <c r="B513" s="173" t="s">
        <v>2950</v>
      </c>
      <c r="C513" s="174" t="s">
        <v>985</v>
      </c>
      <c r="D513" s="174" t="s">
        <v>984</v>
      </c>
      <c r="E513" s="173" t="s">
        <v>1142</v>
      </c>
      <c r="F513" s="173" t="s">
        <v>2272</v>
      </c>
    </row>
    <row r="514" spans="1:6" ht="16.5" x14ac:dyDescent="0.35">
      <c r="A514" s="173" t="s">
        <v>2951</v>
      </c>
      <c r="B514" s="173" t="s">
        <v>2951</v>
      </c>
      <c r="C514" s="174" t="s">
        <v>985</v>
      </c>
      <c r="D514" s="174" t="s">
        <v>984</v>
      </c>
      <c r="E514" s="173" t="s">
        <v>1142</v>
      </c>
      <c r="F514" s="173" t="s">
        <v>2272</v>
      </c>
    </row>
    <row r="515" spans="1:6" ht="16.5" x14ac:dyDescent="0.35">
      <c r="A515" s="168" t="s">
        <v>441</v>
      </c>
      <c r="B515" s="168" t="s">
        <v>2952</v>
      </c>
      <c r="C515" s="174" t="s">
        <v>985</v>
      </c>
      <c r="D515" s="174" t="s">
        <v>984</v>
      </c>
      <c r="E515" s="168" t="s">
        <v>1142</v>
      </c>
      <c r="F515" s="168" t="s">
        <v>2272</v>
      </c>
    </row>
    <row r="516" spans="1:6" ht="16.5" x14ac:dyDescent="0.35">
      <c r="A516" s="173" t="s">
        <v>441</v>
      </c>
      <c r="B516" s="173" t="s">
        <v>2953</v>
      </c>
      <c r="C516" s="174" t="s">
        <v>985</v>
      </c>
      <c r="D516" s="174" t="s">
        <v>984</v>
      </c>
      <c r="E516" s="173" t="s">
        <v>1142</v>
      </c>
      <c r="F516" s="173" t="s">
        <v>2272</v>
      </c>
    </row>
    <row r="517" spans="1:6" ht="16.5" x14ac:dyDescent="0.35">
      <c r="A517" s="173" t="s">
        <v>2954</v>
      </c>
      <c r="B517" s="173" t="s">
        <v>2954</v>
      </c>
      <c r="C517" s="174" t="s">
        <v>985</v>
      </c>
      <c r="D517" s="174" t="s">
        <v>984</v>
      </c>
      <c r="E517" s="173" t="s">
        <v>1142</v>
      </c>
      <c r="F517" s="173" t="s">
        <v>2302</v>
      </c>
    </row>
    <row r="518" spans="1:6" ht="16.5" x14ac:dyDescent="0.35">
      <c r="A518" s="173" t="s">
        <v>2955</v>
      </c>
      <c r="B518" s="173" t="s">
        <v>2955</v>
      </c>
      <c r="C518" s="174" t="s">
        <v>985</v>
      </c>
      <c r="D518" s="174" t="s">
        <v>984</v>
      </c>
      <c r="E518" s="173" t="s">
        <v>1142</v>
      </c>
      <c r="F518" s="173" t="s">
        <v>2272</v>
      </c>
    </row>
    <row r="519" spans="1:6" ht="16.5" x14ac:dyDescent="0.35">
      <c r="A519" s="173" t="s">
        <v>441</v>
      </c>
      <c r="B519" s="173" t="s">
        <v>2956</v>
      </c>
      <c r="C519" s="174" t="s">
        <v>1014</v>
      </c>
      <c r="D519" s="174" t="s">
        <v>223</v>
      </c>
      <c r="E519" s="173" t="s">
        <v>2290</v>
      </c>
      <c r="F519" s="173" t="s">
        <v>2272</v>
      </c>
    </row>
    <row r="520" spans="1:6" ht="16.5" x14ac:dyDescent="0.35">
      <c r="A520" s="173" t="s">
        <v>3081</v>
      </c>
      <c r="B520" s="208"/>
      <c r="C520" s="174" t="s">
        <v>3095</v>
      </c>
      <c r="D520" s="174">
        <v>19044</v>
      </c>
      <c r="E520" s="168" t="s">
        <v>3082</v>
      </c>
      <c r="F520" s="168" t="s">
        <v>2272</v>
      </c>
    </row>
    <row r="521" spans="1:6" ht="16.5" x14ac:dyDescent="0.35">
      <c r="A521" s="173" t="s">
        <v>2957</v>
      </c>
      <c r="B521" s="173" t="s">
        <v>2958</v>
      </c>
      <c r="C521" s="174" t="s">
        <v>1017</v>
      </c>
      <c r="D521" s="174" t="s">
        <v>224</v>
      </c>
      <c r="E521" s="173" t="s">
        <v>1142</v>
      </c>
      <c r="F521" s="173" t="s">
        <v>2315</v>
      </c>
    </row>
    <row r="522" spans="1:6" ht="16.5" x14ac:dyDescent="0.35">
      <c r="A522" s="173" t="s">
        <v>2959</v>
      </c>
      <c r="B522" s="173" t="s">
        <v>2960</v>
      </c>
      <c r="C522" s="174" t="s">
        <v>1017</v>
      </c>
      <c r="D522" s="174" t="s">
        <v>224</v>
      </c>
      <c r="E522" s="173" t="s">
        <v>1142</v>
      </c>
      <c r="F522" s="173" t="s">
        <v>2315</v>
      </c>
    </row>
    <row r="523" spans="1:6" ht="16.5" x14ac:dyDescent="0.35">
      <c r="A523" s="173" t="s">
        <v>2961</v>
      </c>
      <c r="B523" s="173" t="s">
        <v>2962</v>
      </c>
      <c r="C523" s="174" t="s">
        <v>1017</v>
      </c>
      <c r="D523" s="174" t="s">
        <v>224</v>
      </c>
      <c r="E523" s="173" t="s">
        <v>1142</v>
      </c>
      <c r="F523" s="173" t="s">
        <v>2315</v>
      </c>
    </row>
    <row r="524" spans="1:6" ht="16.5" x14ac:dyDescent="0.35">
      <c r="A524" s="173" t="s">
        <v>2963</v>
      </c>
      <c r="B524" s="173" t="s">
        <v>2964</v>
      </c>
      <c r="C524" s="174" t="s">
        <v>1017</v>
      </c>
      <c r="D524" s="174" t="s">
        <v>224</v>
      </c>
      <c r="E524" s="173" t="s">
        <v>1142</v>
      </c>
      <c r="F524" s="173" t="s">
        <v>1151</v>
      </c>
    </row>
    <row r="525" spans="1:6" ht="16.5" x14ac:dyDescent="0.35">
      <c r="A525" s="173" t="s">
        <v>2965</v>
      </c>
      <c r="B525" s="173" t="s">
        <v>2965</v>
      </c>
      <c r="C525" s="174" t="s">
        <v>1017</v>
      </c>
      <c r="D525" s="174" t="s">
        <v>224</v>
      </c>
      <c r="E525" s="173" t="s">
        <v>1142</v>
      </c>
      <c r="F525" s="173" t="s">
        <v>2305</v>
      </c>
    </row>
    <row r="526" spans="1:6" ht="16.5" x14ac:dyDescent="0.35">
      <c r="A526" s="173" t="s">
        <v>2966</v>
      </c>
      <c r="B526" s="173" t="s">
        <v>2967</v>
      </c>
      <c r="C526" s="174" t="s">
        <v>1019</v>
      </c>
      <c r="D526" s="174" t="s">
        <v>225</v>
      </c>
      <c r="E526" s="173" t="s">
        <v>2290</v>
      </c>
      <c r="F526" s="173" t="s">
        <v>2315</v>
      </c>
    </row>
    <row r="527" spans="1:6" ht="16.5" x14ac:dyDescent="0.35">
      <c r="A527" s="173" t="s">
        <v>2968</v>
      </c>
      <c r="B527" s="173" t="s">
        <v>2969</v>
      </c>
      <c r="C527" s="174" t="s">
        <v>1019</v>
      </c>
      <c r="D527" s="174" t="s">
        <v>225</v>
      </c>
      <c r="E527" s="173" t="s">
        <v>1142</v>
      </c>
      <c r="F527" s="173" t="s">
        <v>2315</v>
      </c>
    </row>
    <row r="528" spans="1:6" ht="16.5" x14ac:dyDescent="0.35">
      <c r="A528" s="173" t="s">
        <v>2970</v>
      </c>
      <c r="B528" s="173" t="s">
        <v>2971</v>
      </c>
      <c r="C528" s="174" t="s">
        <v>1019</v>
      </c>
      <c r="D528" s="174" t="s">
        <v>225</v>
      </c>
      <c r="E528" s="173" t="s">
        <v>1142</v>
      </c>
      <c r="F528" s="173" t="s">
        <v>2315</v>
      </c>
    </row>
    <row r="529" spans="1:6" ht="16.5" x14ac:dyDescent="0.35">
      <c r="A529" s="173" t="s">
        <v>2972</v>
      </c>
      <c r="B529" s="173" t="s">
        <v>441</v>
      </c>
      <c r="C529" s="174" t="s">
        <v>1281</v>
      </c>
      <c r="D529" s="174" t="s">
        <v>226</v>
      </c>
      <c r="E529" s="173" t="s">
        <v>1142</v>
      </c>
      <c r="F529" s="173" t="s">
        <v>2284</v>
      </c>
    </row>
    <row r="530" spans="1:6" ht="16.5" x14ac:dyDescent="0.35">
      <c r="A530" s="173" t="s">
        <v>441</v>
      </c>
      <c r="B530" s="173" t="s">
        <v>2973</v>
      </c>
      <c r="C530" s="174" t="s">
        <v>1281</v>
      </c>
      <c r="D530" s="174" t="s">
        <v>226</v>
      </c>
      <c r="E530" s="173" t="s">
        <v>1142</v>
      </c>
      <c r="F530" s="173" t="s">
        <v>2305</v>
      </c>
    </row>
    <row r="531" spans="1:6" ht="16.5" x14ac:dyDescent="0.35">
      <c r="A531" s="173" t="s">
        <v>2974</v>
      </c>
      <c r="B531" s="173" t="s">
        <v>2974</v>
      </c>
      <c r="C531" s="174" t="s">
        <v>1281</v>
      </c>
      <c r="D531" s="174" t="s">
        <v>226</v>
      </c>
      <c r="E531" s="173" t="s">
        <v>1142</v>
      </c>
      <c r="F531" s="173" t="s">
        <v>2305</v>
      </c>
    </row>
    <row r="532" spans="1:6" ht="16.5" x14ac:dyDescent="0.35">
      <c r="A532" s="173" t="s">
        <v>2975</v>
      </c>
      <c r="B532" s="173" t="s">
        <v>2975</v>
      </c>
      <c r="C532" s="174" t="s">
        <v>1281</v>
      </c>
      <c r="D532" s="174" t="s">
        <v>226</v>
      </c>
      <c r="E532" s="173" t="s">
        <v>1142</v>
      </c>
      <c r="F532" s="173" t="s">
        <v>2452</v>
      </c>
    </row>
    <row r="533" spans="1:6" ht="16.5" x14ac:dyDescent="0.35">
      <c r="A533" s="173" t="s">
        <v>2976</v>
      </c>
      <c r="B533" s="173" t="s">
        <v>441</v>
      </c>
      <c r="C533" s="174" t="s">
        <v>1027</v>
      </c>
      <c r="D533" s="174" t="s">
        <v>227</v>
      </c>
      <c r="E533" s="173" t="s">
        <v>1142</v>
      </c>
      <c r="F533" s="173" t="s">
        <v>2452</v>
      </c>
    </row>
    <row r="534" spans="1:6" ht="16.5" x14ac:dyDescent="0.35">
      <c r="A534" s="173" t="s">
        <v>2977</v>
      </c>
      <c r="B534" s="173" t="s">
        <v>2977</v>
      </c>
      <c r="C534" s="174" t="s">
        <v>1027</v>
      </c>
      <c r="D534" s="174" t="s">
        <v>227</v>
      </c>
      <c r="E534" s="173" t="s">
        <v>1142</v>
      </c>
      <c r="F534" s="173" t="s">
        <v>2452</v>
      </c>
    </row>
    <row r="535" spans="1:6" ht="16.5" x14ac:dyDescent="0.35">
      <c r="A535" s="173" t="s">
        <v>2978</v>
      </c>
      <c r="B535" s="173" t="s">
        <v>441</v>
      </c>
      <c r="C535" s="174" t="s">
        <v>51</v>
      </c>
      <c r="D535" s="174" t="s">
        <v>228</v>
      </c>
      <c r="E535" s="173" t="s">
        <v>1142</v>
      </c>
      <c r="F535" s="173" t="s">
        <v>2284</v>
      </c>
    </row>
    <row r="536" spans="1:6" ht="16.5" x14ac:dyDescent="0.35">
      <c r="A536" s="173" t="s">
        <v>2979</v>
      </c>
      <c r="B536" s="173" t="s">
        <v>441</v>
      </c>
      <c r="C536" s="174" t="s">
        <v>51</v>
      </c>
      <c r="D536" s="174" t="s">
        <v>228</v>
      </c>
      <c r="E536" s="173" t="s">
        <v>1142</v>
      </c>
      <c r="F536" s="173" t="s">
        <v>2284</v>
      </c>
    </row>
    <row r="537" spans="1:6" ht="16.5" x14ac:dyDescent="0.35">
      <c r="A537" s="173" t="s">
        <v>2980</v>
      </c>
      <c r="B537" s="173" t="s">
        <v>441</v>
      </c>
      <c r="C537" s="174" t="s">
        <v>51</v>
      </c>
      <c r="D537" s="174" t="s">
        <v>228</v>
      </c>
      <c r="E537" s="173" t="s">
        <v>1142</v>
      </c>
      <c r="F537" s="173" t="s">
        <v>1151</v>
      </c>
    </row>
    <row r="538" spans="1:6" ht="16.5" x14ac:dyDescent="0.35">
      <c r="A538" s="173" t="s">
        <v>2981</v>
      </c>
      <c r="B538" s="173" t="s">
        <v>441</v>
      </c>
      <c r="C538" s="174" t="s">
        <v>51</v>
      </c>
      <c r="D538" s="174" t="s">
        <v>228</v>
      </c>
      <c r="E538" s="173" t="s">
        <v>1142</v>
      </c>
      <c r="F538" s="173" t="s">
        <v>2284</v>
      </c>
    </row>
    <row r="539" spans="1:6" ht="16.5" x14ac:dyDescent="0.35">
      <c r="A539" s="173" t="s">
        <v>2982</v>
      </c>
      <c r="B539" s="173" t="s">
        <v>2982</v>
      </c>
      <c r="C539" s="174" t="s">
        <v>51</v>
      </c>
      <c r="D539" s="174" t="s">
        <v>228</v>
      </c>
      <c r="E539" s="173" t="s">
        <v>1142</v>
      </c>
      <c r="F539" s="173" t="s">
        <v>2302</v>
      </c>
    </row>
    <row r="540" spans="1:6" ht="16.5" x14ac:dyDescent="0.35">
      <c r="A540" s="173" t="s">
        <v>2983</v>
      </c>
      <c r="B540" s="173" t="s">
        <v>2984</v>
      </c>
      <c r="C540" s="174" t="s">
        <v>51</v>
      </c>
      <c r="D540" s="174" t="s">
        <v>228</v>
      </c>
      <c r="E540" s="173" t="s">
        <v>1142</v>
      </c>
      <c r="F540" s="173" t="s">
        <v>1151</v>
      </c>
    </row>
    <row r="541" spans="1:6" ht="16.5" x14ac:dyDescent="0.35">
      <c r="A541" s="173" t="s">
        <v>441</v>
      </c>
      <c r="B541" s="173" t="s">
        <v>2985</v>
      </c>
      <c r="C541" s="174" t="s">
        <v>51</v>
      </c>
      <c r="D541" s="174" t="s">
        <v>228</v>
      </c>
      <c r="E541" s="173" t="s">
        <v>1142</v>
      </c>
      <c r="F541" s="173" t="s">
        <v>2305</v>
      </c>
    </row>
    <row r="542" spans="1:6" ht="16.5" x14ac:dyDescent="0.35">
      <c r="A542" s="173" t="s">
        <v>2986</v>
      </c>
      <c r="B542" s="173" t="s">
        <v>2987</v>
      </c>
      <c r="C542" s="174" t="s">
        <v>51</v>
      </c>
      <c r="D542" s="174" t="s">
        <v>228</v>
      </c>
      <c r="E542" s="173" t="s">
        <v>1142</v>
      </c>
      <c r="F542" s="173" t="s">
        <v>1151</v>
      </c>
    </row>
    <row r="543" spans="1:6" ht="16.5" x14ac:dyDescent="0.35">
      <c r="A543" s="173" t="s">
        <v>2988</v>
      </c>
      <c r="B543" s="173" t="s">
        <v>2989</v>
      </c>
      <c r="C543" s="174" t="s">
        <v>51</v>
      </c>
      <c r="D543" s="174" t="s">
        <v>228</v>
      </c>
      <c r="E543" s="173" t="s">
        <v>1142</v>
      </c>
      <c r="F543" s="173" t="s">
        <v>1151</v>
      </c>
    </row>
    <row r="544" spans="1:6" ht="16.5" x14ac:dyDescent="0.35">
      <c r="A544" s="173" t="s">
        <v>2990</v>
      </c>
      <c r="B544" s="173" t="s">
        <v>2991</v>
      </c>
      <c r="C544" s="174" t="s">
        <v>51</v>
      </c>
      <c r="D544" s="174" t="s">
        <v>228</v>
      </c>
      <c r="E544" s="173" t="s">
        <v>1142</v>
      </c>
      <c r="F544" s="173" t="s">
        <v>2284</v>
      </c>
    </row>
    <row r="545" spans="1:6" ht="16.5" x14ac:dyDescent="0.35">
      <c r="A545" s="173" t="s">
        <v>2992</v>
      </c>
      <c r="B545" s="173" t="s">
        <v>2993</v>
      </c>
      <c r="C545" s="174" t="s">
        <v>51</v>
      </c>
      <c r="D545" s="174" t="s">
        <v>228</v>
      </c>
      <c r="E545" s="173" t="s">
        <v>1142</v>
      </c>
      <c r="F545" s="173" t="s">
        <v>1151</v>
      </c>
    </row>
    <row r="546" spans="1:6" ht="16.5" x14ac:dyDescent="0.35">
      <c r="A546" s="173" t="s">
        <v>2994</v>
      </c>
      <c r="B546" s="173" t="s">
        <v>2995</v>
      </c>
      <c r="C546" s="174" t="s">
        <v>51</v>
      </c>
      <c r="D546" s="174" t="s">
        <v>228</v>
      </c>
      <c r="E546" s="173" t="s">
        <v>1142</v>
      </c>
      <c r="F546" s="173" t="s">
        <v>2284</v>
      </c>
    </row>
    <row r="547" spans="1:6" ht="16.5" x14ac:dyDescent="0.35">
      <c r="A547" s="173" t="s">
        <v>2996</v>
      </c>
      <c r="B547" s="173" t="s">
        <v>441</v>
      </c>
      <c r="C547" s="174" t="s">
        <v>1282</v>
      </c>
      <c r="D547" s="174" t="s">
        <v>229</v>
      </c>
      <c r="E547" s="173" t="s">
        <v>1142</v>
      </c>
      <c r="F547" s="173" t="s">
        <v>2282</v>
      </c>
    </row>
    <row r="548" spans="1:6" ht="16.5" x14ac:dyDescent="0.35">
      <c r="A548" s="173" t="s">
        <v>2997</v>
      </c>
      <c r="B548" s="173" t="s">
        <v>2998</v>
      </c>
      <c r="C548" s="174" t="s">
        <v>1282</v>
      </c>
      <c r="D548" s="174" t="s">
        <v>229</v>
      </c>
      <c r="E548" s="173" t="s">
        <v>1142</v>
      </c>
      <c r="F548" s="173" t="s">
        <v>2284</v>
      </c>
    </row>
    <row r="549" spans="1:6" ht="16.5" x14ac:dyDescent="0.35">
      <c r="A549" s="173" t="s">
        <v>2999</v>
      </c>
      <c r="B549" s="173" t="s">
        <v>441</v>
      </c>
      <c r="C549" s="174" t="s">
        <v>1283</v>
      </c>
      <c r="D549" s="174" t="s">
        <v>230</v>
      </c>
      <c r="E549" s="173" t="s">
        <v>1142</v>
      </c>
      <c r="F549" s="173" t="s">
        <v>2284</v>
      </c>
    </row>
    <row r="550" spans="1:6" ht="16.5" x14ac:dyDescent="0.35">
      <c r="A550" s="173" t="s">
        <v>441</v>
      </c>
      <c r="B550" s="173" t="s">
        <v>3000</v>
      </c>
      <c r="C550" s="174" t="s">
        <v>1283</v>
      </c>
      <c r="D550" s="174" t="s">
        <v>230</v>
      </c>
      <c r="E550" s="173" t="s">
        <v>2290</v>
      </c>
      <c r="F550" s="173" t="s">
        <v>2302</v>
      </c>
    </row>
    <row r="551" spans="1:6" ht="16.5" x14ac:dyDescent="0.35">
      <c r="A551" s="173" t="s">
        <v>3001</v>
      </c>
      <c r="B551" s="173" t="s">
        <v>3002</v>
      </c>
      <c r="C551" s="174" t="s">
        <v>1283</v>
      </c>
      <c r="D551" s="174" t="s">
        <v>230</v>
      </c>
      <c r="E551" s="173" t="s">
        <v>1142</v>
      </c>
      <c r="F551" s="173" t="s">
        <v>2284</v>
      </c>
    </row>
    <row r="552" spans="1:6" ht="16.5" x14ac:dyDescent="0.35">
      <c r="A552" s="173" t="s">
        <v>441</v>
      </c>
      <c r="B552" s="173" t="s">
        <v>3003</v>
      </c>
      <c r="C552" s="174" t="s">
        <v>1283</v>
      </c>
      <c r="D552" s="174" t="s">
        <v>230</v>
      </c>
      <c r="E552" s="173" t="s">
        <v>2290</v>
      </c>
      <c r="F552" s="173" t="s">
        <v>2302</v>
      </c>
    </row>
    <row r="553" spans="1:6" ht="16.5" x14ac:dyDescent="0.35">
      <c r="A553" s="173" t="s">
        <v>3004</v>
      </c>
      <c r="B553" s="173" t="s">
        <v>3005</v>
      </c>
      <c r="C553" s="174" t="s">
        <v>1284</v>
      </c>
      <c r="D553" s="174" t="s">
        <v>234</v>
      </c>
      <c r="E553" s="173" t="s">
        <v>1142</v>
      </c>
      <c r="F553" s="173" t="s">
        <v>1151</v>
      </c>
    </row>
    <row r="554" spans="1:6" ht="16.5" x14ac:dyDescent="0.35">
      <c r="A554" s="173" t="s">
        <v>3006</v>
      </c>
      <c r="B554" s="173" t="s">
        <v>3007</v>
      </c>
      <c r="C554" s="174" t="s">
        <v>1284</v>
      </c>
      <c r="D554" s="174" t="s">
        <v>234</v>
      </c>
      <c r="E554" s="173" t="s">
        <v>1142</v>
      </c>
      <c r="F554" s="173" t="s">
        <v>2284</v>
      </c>
    </row>
    <row r="555" spans="1:6" ht="16.5" x14ac:dyDescent="0.35">
      <c r="A555" s="173" t="s">
        <v>3008</v>
      </c>
      <c r="B555" s="173" t="s">
        <v>3009</v>
      </c>
      <c r="C555" s="174" t="s">
        <v>1284</v>
      </c>
      <c r="D555" s="174" t="s">
        <v>234</v>
      </c>
      <c r="E555" s="173" t="s">
        <v>1142</v>
      </c>
      <c r="F555" s="173" t="s">
        <v>1151</v>
      </c>
    </row>
    <row r="556" spans="1:6" ht="16.5" x14ac:dyDescent="0.35">
      <c r="A556" s="173" t="s">
        <v>3010</v>
      </c>
      <c r="B556" s="173" t="s">
        <v>3011</v>
      </c>
      <c r="C556" s="174" t="s">
        <v>1284</v>
      </c>
      <c r="D556" s="174" t="s">
        <v>234</v>
      </c>
      <c r="E556" s="173" t="s">
        <v>1142</v>
      </c>
      <c r="F556" s="173" t="s">
        <v>1151</v>
      </c>
    </row>
    <row r="557" spans="1:6" ht="16.5" x14ac:dyDescent="0.35">
      <c r="A557" s="173" t="s">
        <v>3012</v>
      </c>
      <c r="B557" s="173" t="s">
        <v>3013</v>
      </c>
      <c r="C557" s="174" t="s">
        <v>1284</v>
      </c>
      <c r="D557" s="174" t="s">
        <v>234</v>
      </c>
      <c r="E557" s="173" t="s">
        <v>1142</v>
      </c>
      <c r="F557" s="173" t="s">
        <v>1151</v>
      </c>
    </row>
    <row r="558" spans="1:6" ht="16.5" x14ac:dyDescent="0.35">
      <c r="A558" s="173" t="s">
        <v>3014</v>
      </c>
      <c r="B558" s="173" t="s">
        <v>441</v>
      </c>
      <c r="C558" s="174" t="s">
        <v>1048</v>
      </c>
      <c r="D558" s="174" t="s">
        <v>235</v>
      </c>
      <c r="E558" s="173" t="s">
        <v>1142</v>
      </c>
      <c r="F558" s="173" t="s">
        <v>2391</v>
      </c>
    </row>
    <row r="559" spans="1:6" ht="16.5" x14ac:dyDescent="0.35">
      <c r="A559" s="173" t="s">
        <v>3015</v>
      </c>
      <c r="B559" s="173" t="s">
        <v>441</v>
      </c>
      <c r="C559" s="174" t="s">
        <v>1048</v>
      </c>
      <c r="D559" s="174" t="s">
        <v>235</v>
      </c>
      <c r="E559" s="173" t="s">
        <v>1142</v>
      </c>
      <c r="F559" s="173" t="s">
        <v>2391</v>
      </c>
    </row>
    <row r="560" spans="1:6" ht="16.5" x14ac:dyDescent="0.35">
      <c r="A560" s="173" t="s">
        <v>3016</v>
      </c>
      <c r="B560" s="173" t="s">
        <v>441</v>
      </c>
      <c r="C560" s="174" t="s">
        <v>1048</v>
      </c>
      <c r="D560" s="174" t="s">
        <v>235</v>
      </c>
      <c r="E560" s="173" t="s">
        <v>1142</v>
      </c>
      <c r="F560" s="173" t="s">
        <v>2391</v>
      </c>
    </row>
    <row r="561" spans="1:7" ht="16.5" x14ac:dyDescent="0.35">
      <c r="A561" s="173" t="s">
        <v>3017</v>
      </c>
      <c r="B561" s="173" t="s">
        <v>441</v>
      </c>
      <c r="C561" s="174" t="s">
        <v>1048</v>
      </c>
      <c r="D561" s="174" t="s">
        <v>235</v>
      </c>
      <c r="E561" s="173" t="s">
        <v>1142</v>
      </c>
      <c r="F561" s="173" t="s">
        <v>2391</v>
      </c>
    </row>
    <row r="562" spans="1:7" ht="16.5" x14ac:dyDescent="0.35">
      <c r="A562" s="173" t="s">
        <v>3018</v>
      </c>
      <c r="B562" s="173" t="s">
        <v>441</v>
      </c>
      <c r="C562" s="174" t="s">
        <v>1048</v>
      </c>
      <c r="D562" s="174" t="s">
        <v>235</v>
      </c>
      <c r="E562" s="173" t="s">
        <v>1142</v>
      </c>
      <c r="F562" s="173" t="s">
        <v>2391</v>
      </c>
    </row>
    <row r="563" spans="1:7" ht="18" customHeight="1" x14ac:dyDescent="0.35">
      <c r="A563" s="173" t="s">
        <v>3019</v>
      </c>
      <c r="B563" s="173" t="s">
        <v>441</v>
      </c>
      <c r="C563" s="174" t="s">
        <v>1048</v>
      </c>
      <c r="D563" s="174" t="s">
        <v>235</v>
      </c>
      <c r="E563" s="173" t="s">
        <v>1142</v>
      </c>
      <c r="F563" s="173" t="s">
        <v>2391</v>
      </c>
    </row>
    <row r="564" spans="1:7" s="90" customFormat="1" ht="16.5" x14ac:dyDescent="0.35">
      <c r="A564" s="173" t="s">
        <v>3020</v>
      </c>
      <c r="B564" s="173" t="s">
        <v>3021</v>
      </c>
      <c r="C564" s="174" t="s">
        <v>1061</v>
      </c>
      <c r="D564" s="174" t="s">
        <v>237</v>
      </c>
      <c r="E564" s="173" t="s">
        <v>1142</v>
      </c>
      <c r="F564" s="173" t="s">
        <v>1151</v>
      </c>
      <c r="G564" s="87"/>
    </row>
    <row r="565" spans="1:7" s="90" customFormat="1" ht="16.5" x14ac:dyDescent="0.35">
      <c r="A565" s="173" t="s">
        <v>3022</v>
      </c>
      <c r="B565" s="173" t="s">
        <v>3023</v>
      </c>
      <c r="C565" s="174" t="s">
        <v>1066</v>
      </c>
      <c r="D565" s="174" t="s">
        <v>1065</v>
      </c>
      <c r="E565" s="173" t="s">
        <v>1142</v>
      </c>
      <c r="F565" s="173" t="s">
        <v>2452</v>
      </c>
      <c r="G565" s="87"/>
    </row>
    <row r="566" spans="1:7" s="90" customFormat="1" ht="16.5" x14ac:dyDescent="0.35">
      <c r="A566" s="173" t="s">
        <v>3024</v>
      </c>
      <c r="B566" s="173" t="s">
        <v>3024</v>
      </c>
      <c r="C566" s="174" t="s">
        <v>1066</v>
      </c>
      <c r="D566" s="174" t="s">
        <v>1065</v>
      </c>
      <c r="E566" s="173" t="s">
        <v>1142</v>
      </c>
      <c r="F566" s="173" t="s">
        <v>2302</v>
      </c>
    </row>
    <row r="567" spans="1:7" s="90" customFormat="1" ht="16.5" x14ac:dyDescent="0.35">
      <c r="A567" s="173" t="s">
        <v>3025</v>
      </c>
      <c r="B567" s="173" t="s">
        <v>3025</v>
      </c>
      <c r="C567" s="174" t="s">
        <v>1066</v>
      </c>
      <c r="D567" s="174" t="s">
        <v>1065</v>
      </c>
      <c r="E567" s="173" t="s">
        <v>1142</v>
      </c>
      <c r="F567" s="173" t="s">
        <v>2272</v>
      </c>
    </row>
    <row r="568" spans="1:7" s="90" customFormat="1" ht="16.5" x14ac:dyDescent="0.35">
      <c r="A568" s="173" t="s">
        <v>3026</v>
      </c>
      <c r="B568" s="173" t="s">
        <v>3026</v>
      </c>
      <c r="C568" s="174" t="s">
        <v>1285</v>
      </c>
      <c r="D568" s="174" t="s">
        <v>238</v>
      </c>
      <c r="E568" s="173" t="s">
        <v>1142</v>
      </c>
      <c r="F568" s="173" t="s">
        <v>2305</v>
      </c>
    </row>
    <row r="569" spans="1:7" s="90" customFormat="1" ht="16.5" x14ac:dyDescent="0.35">
      <c r="A569" s="173" t="s">
        <v>3027</v>
      </c>
      <c r="B569" s="173" t="s">
        <v>3027</v>
      </c>
      <c r="C569" s="174" t="s">
        <v>1285</v>
      </c>
      <c r="D569" s="174" t="s">
        <v>238</v>
      </c>
      <c r="E569" s="173" t="s">
        <v>1142</v>
      </c>
      <c r="F569" s="173" t="s">
        <v>2282</v>
      </c>
    </row>
    <row r="570" spans="1:7" s="90" customFormat="1" ht="16.5" x14ac:dyDescent="0.35">
      <c r="A570" s="173" t="s">
        <v>441</v>
      </c>
      <c r="B570" s="173" t="s">
        <v>3028</v>
      </c>
      <c r="C570" s="174" t="s">
        <v>1285</v>
      </c>
      <c r="D570" s="174" t="s">
        <v>238</v>
      </c>
      <c r="E570" s="173" t="s">
        <v>1142</v>
      </c>
      <c r="F570" s="173" t="s">
        <v>2272</v>
      </c>
    </row>
    <row r="571" spans="1:7" s="90" customFormat="1" ht="16.5" x14ac:dyDescent="0.35">
      <c r="A571" s="173" t="s">
        <v>3029</v>
      </c>
      <c r="B571" s="173" t="s">
        <v>3029</v>
      </c>
      <c r="C571" s="174" t="s">
        <v>1285</v>
      </c>
      <c r="D571" s="174" t="s">
        <v>238</v>
      </c>
      <c r="E571" s="173" t="s">
        <v>1142</v>
      </c>
      <c r="F571" s="173" t="s">
        <v>2278</v>
      </c>
    </row>
    <row r="572" spans="1:7" s="90" customFormat="1" ht="16.5" x14ac:dyDescent="0.35">
      <c r="A572" s="173" t="s">
        <v>3030</v>
      </c>
      <c r="B572" s="173" t="s">
        <v>3030</v>
      </c>
      <c r="C572" s="174" t="s">
        <v>1075</v>
      </c>
      <c r="D572" s="174" t="s">
        <v>239</v>
      </c>
      <c r="E572" s="173" t="s">
        <v>1142</v>
      </c>
      <c r="F572" s="173" t="s">
        <v>2302</v>
      </c>
    </row>
    <row r="573" spans="1:7" ht="16.5" x14ac:dyDescent="0.35">
      <c r="A573" s="173" t="s">
        <v>441</v>
      </c>
      <c r="B573" s="173" t="s">
        <v>3031</v>
      </c>
      <c r="C573" s="174" t="s">
        <v>1075</v>
      </c>
      <c r="D573" s="174" t="s">
        <v>239</v>
      </c>
      <c r="E573" s="173" t="s">
        <v>1142</v>
      </c>
      <c r="F573" s="173" t="s">
        <v>2272</v>
      </c>
      <c r="G573" s="90"/>
    </row>
    <row r="574" spans="1:7" ht="16.5" x14ac:dyDescent="0.35">
      <c r="A574" s="173" t="s">
        <v>3032</v>
      </c>
      <c r="B574" s="173" t="s">
        <v>3032</v>
      </c>
      <c r="C574" s="174" t="s">
        <v>1092</v>
      </c>
      <c r="D574" s="174" t="s">
        <v>240</v>
      </c>
      <c r="E574" s="173" t="s">
        <v>2290</v>
      </c>
      <c r="F574" s="173" t="s">
        <v>2272</v>
      </c>
      <c r="G574" s="90"/>
    </row>
    <row r="575" spans="1:7" ht="16.5" x14ac:dyDescent="0.35">
      <c r="A575" s="200" t="s">
        <v>3033</v>
      </c>
      <c r="B575" s="200" t="s">
        <v>3033</v>
      </c>
      <c r="C575" s="210" t="s">
        <v>1092</v>
      </c>
      <c r="D575" s="210" t="s">
        <v>240</v>
      </c>
      <c r="E575" s="200" t="s">
        <v>1142</v>
      </c>
      <c r="F575" s="200" t="s">
        <v>2272</v>
      </c>
    </row>
    <row r="576" spans="1:7" ht="16.5" x14ac:dyDescent="0.35">
      <c r="A576" s="200" t="s">
        <v>3034</v>
      </c>
      <c r="B576" s="200" t="s">
        <v>3034</v>
      </c>
      <c r="C576" s="174" t="s">
        <v>1092</v>
      </c>
      <c r="D576" s="174" t="s">
        <v>240</v>
      </c>
      <c r="E576" s="200" t="s">
        <v>1142</v>
      </c>
      <c r="F576" s="200" t="s">
        <v>2302</v>
      </c>
    </row>
    <row r="577" spans="1:6" ht="16.5" x14ac:dyDescent="0.35">
      <c r="A577" s="200" t="s">
        <v>3035</v>
      </c>
      <c r="B577" s="200" t="s">
        <v>3035</v>
      </c>
      <c r="C577" s="210" t="s">
        <v>1092</v>
      </c>
      <c r="D577" s="210" t="s">
        <v>240</v>
      </c>
      <c r="E577" s="200" t="s">
        <v>2547</v>
      </c>
      <c r="F577" s="200" t="s">
        <v>2302</v>
      </c>
    </row>
    <row r="578" spans="1:6" ht="16.5" x14ac:dyDescent="0.35">
      <c r="A578" s="200" t="s">
        <v>3036</v>
      </c>
      <c r="B578" s="200" t="s">
        <v>3036</v>
      </c>
      <c r="C578" s="210" t="s">
        <v>1092</v>
      </c>
      <c r="D578" s="210" t="s">
        <v>240</v>
      </c>
      <c r="E578" s="200" t="s">
        <v>2597</v>
      </c>
      <c r="F578" s="200" t="s">
        <v>2278</v>
      </c>
    </row>
    <row r="579" spans="1:6" ht="16.5" x14ac:dyDescent="0.35">
      <c r="A579" s="200" t="s">
        <v>3037</v>
      </c>
      <c r="B579" s="200" t="s">
        <v>3037</v>
      </c>
      <c r="C579" s="210" t="s">
        <v>1092</v>
      </c>
      <c r="D579" s="210" t="s">
        <v>240</v>
      </c>
      <c r="E579" s="200" t="s">
        <v>1142</v>
      </c>
      <c r="F579" s="200" t="s">
        <v>2278</v>
      </c>
    </row>
    <row r="580" spans="1:6" ht="16.5" x14ac:dyDescent="0.35">
      <c r="A580" s="200" t="s">
        <v>3038</v>
      </c>
      <c r="B580" s="200" t="s">
        <v>441</v>
      </c>
      <c r="C580" s="174" t="s">
        <v>1286</v>
      </c>
      <c r="D580" s="174" t="s">
        <v>242</v>
      </c>
      <c r="E580" s="200" t="s">
        <v>1142</v>
      </c>
      <c r="F580" s="200" t="s">
        <v>2291</v>
      </c>
    </row>
    <row r="581" spans="1:6" ht="16.5" x14ac:dyDescent="0.35">
      <c r="A581" s="200" t="s">
        <v>3039</v>
      </c>
      <c r="B581" s="200" t="s">
        <v>441</v>
      </c>
      <c r="C581" s="210" t="s">
        <v>3059</v>
      </c>
      <c r="D581" s="210" t="s">
        <v>242</v>
      </c>
      <c r="E581" s="200" t="s">
        <v>1142</v>
      </c>
      <c r="F581" s="200" t="s">
        <v>2391</v>
      </c>
    </row>
    <row r="582" spans="1:6" ht="16.5" x14ac:dyDescent="0.35">
      <c r="A582" s="200" t="s">
        <v>3076</v>
      </c>
      <c r="B582" s="200"/>
      <c r="C582" s="210" t="s">
        <v>962</v>
      </c>
      <c r="D582" s="210" t="s">
        <v>212</v>
      </c>
      <c r="E582" s="200" t="s">
        <v>1142</v>
      </c>
      <c r="F582" s="200" t="s">
        <v>2272</v>
      </c>
    </row>
    <row r="583" spans="1:6" ht="16.5" x14ac:dyDescent="0.35">
      <c r="A583" s="200" t="s">
        <v>3105</v>
      </c>
      <c r="B583" s="200"/>
      <c r="C583" s="210" t="s">
        <v>3106</v>
      </c>
      <c r="D583" s="211" t="s">
        <v>3077</v>
      </c>
      <c r="E583" s="200" t="s">
        <v>1142</v>
      </c>
      <c r="F583" s="200" t="s">
        <v>2272</v>
      </c>
    </row>
  </sheetData>
  <sortState ref="A2:F582">
    <sortCondition ref="C1"/>
  </sortState>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
  <sheetViews>
    <sheetView workbookViewId="0">
      <selection activeCell="F7" sqref="F7"/>
    </sheetView>
  </sheetViews>
  <sheetFormatPr defaultRowHeight="13.5" x14ac:dyDescent="0.15"/>
  <cols>
    <col min="1" max="1" width="34.25" style="87" customWidth="1"/>
    <col min="2" max="2" width="16.875" style="87" customWidth="1"/>
    <col min="3" max="4" width="10.875" style="87" customWidth="1"/>
    <col min="5" max="5" width="14.875" style="87" customWidth="1"/>
    <col min="6" max="6" width="26.25" style="87" customWidth="1"/>
    <col min="7" max="7" width="17.5" style="87" customWidth="1"/>
    <col min="8" max="8" width="7.375" style="90" bestFit="1" customWidth="1"/>
    <col min="9" max="9" width="9.625" style="87" customWidth="1"/>
    <col min="10" max="10" width="21.875" style="87" customWidth="1"/>
    <col min="11" max="11" width="7.875" style="87" customWidth="1"/>
    <col min="12" max="20" width="23.125" style="87" customWidth="1"/>
    <col min="21" max="21" width="5.75" style="87" customWidth="1"/>
    <col min="22" max="23" width="7.875" style="87" customWidth="1"/>
    <col min="24" max="24" width="10.5" style="87" customWidth="1"/>
    <col min="25" max="25" width="9.625" style="87" customWidth="1"/>
    <col min="26" max="26" width="15.875" style="87" customWidth="1"/>
    <col min="27" max="27" width="13.75" style="87" customWidth="1"/>
    <col min="28" max="28" width="14.875" style="87" customWidth="1"/>
    <col min="29" max="29" width="13.125" style="87" customWidth="1"/>
    <col min="30" max="30" width="7.875" style="87" customWidth="1"/>
    <col min="31" max="31" width="69.125" style="87" customWidth="1"/>
    <col min="32" max="35" width="16.625" style="87" customWidth="1"/>
    <col min="36" max="36" width="9.625" style="87" customWidth="1"/>
    <col min="37" max="38" width="9" style="87"/>
    <col min="39" max="39" width="42" style="87" customWidth="1"/>
    <col min="40" max="40" width="11.375" style="87" customWidth="1"/>
    <col min="41" max="41" width="12.25" style="87" customWidth="1"/>
    <col min="42" max="42" width="28" style="87" customWidth="1"/>
    <col min="43" max="43" width="14.875" style="87" customWidth="1"/>
    <col min="44" max="44" width="18.375" style="87" customWidth="1"/>
    <col min="45" max="45" width="11.125" style="87" bestFit="1" customWidth="1"/>
    <col min="46" max="256" width="9" style="87"/>
    <col min="257" max="257" width="33.875" style="87" customWidth="1"/>
    <col min="258" max="258" width="16.875" style="87" customWidth="1"/>
    <col min="259" max="260" width="10.875" style="87" customWidth="1"/>
    <col min="261" max="261" width="14.875" style="87" customWidth="1"/>
    <col min="262" max="262" width="17.5" style="87" customWidth="1"/>
    <col min="263" max="263" width="21.875" style="87" customWidth="1"/>
    <col min="264" max="264" width="7.875" style="87" customWidth="1"/>
    <col min="265" max="273" width="23.125" style="87" customWidth="1"/>
    <col min="274" max="274" width="33.25" style="87" customWidth="1"/>
    <col min="275" max="276" width="7.875" style="87" customWidth="1"/>
    <col min="277" max="277" width="10.5" style="87" customWidth="1"/>
    <col min="278" max="278" width="9.625" style="87" customWidth="1"/>
    <col min="279" max="279" width="157.5" style="87" customWidth="1"/>
    <col min="280" max="280" width="26.25" style="87" customWidth="1"/>
    <col min="281" max="281" width="37.625" style="87" customWidth="1"/>
    <col min="282" max="282" width="14.875" style="87" customWidth="1"/>
    <col min="283" max="283" width="13.125" style="87" customWidth="1"/>
    <col min="284" max="284" width="7.875" style="87" customWidth="1"/>
    <col min="285" max="285" width="69.125" style="87" customWidth="1"/>
    <col min="286" max="289" width="16.625" style="87" customWidth="1"/>
    <col min="290" max="290" width="9.625" style="87" customWidth="1"/>
    <col min="291" max="291" width="7.375" style="87" bestFit="1" customWidth="1"/>
    <col min="292" max="292" width="9.625" style="87" customWidth="1"/>
    <col min="293" max="294" width="9" style="87"/>
    <col min="295" max="295" width="42" style="87" customWidth="1"/>
    <col min="296" max="296" width="11.375" style="87" customWidth="1"/>
    <col min="297" max="297" width="12.25" style="87" customWidth="1"/>
    <col min="298" max="298" width="28" style="87" customWidth="1"/>
    <col min="299" max="299" width="14.875" style="87" customWidth="1"/>
    <col min="300" max="300" width="18.375" style="87" customWidth="1"/>
    <col min="301" max="512" width="9" style="87"/>
    <col min="513" max="513" width="33.875" style="87" customWidth="1"/>
    <col min="514" max="514" width="16.875" style="87" customWidth="1"/>
    <col min="515" max="516" width="10.875" style="87" customWidth="1"/>
    <col min="517" max="517" width="14.875" style="87" customWidth="1"/>
    <col min="518" max="518" width="17.5" style="87" customWidth="1"/>
    <col min="519" max="519" width="21.875" style="87" customWidth="1"/>
    <col min="520" max="520" width="7.875" style="87" customWidth="1"/>
    <col min="521" max="529" width="23.125" style="87" customWidth="1"/>
    <col min="530" max="530" width="33.25" style="87" customWidth="1"/>
    <col min="531" max="532" width="7.875" style="87" customWidth="1"/>
    <col min="533" max="533" width="10.5" style="87" customWidth="1"/>
    <col min="534" max="534" width="9.625" style="87" customWidth="1"/>
    <col min="535" max="535" width="157.5" style="87" customWidth="1"/>
    <col min="536" max="536" width="26.25" style="87" customWidth="1"/>
    <col min="537" max="537" width="37.625" style="87" customWidth="1"/>
    <col min="538" max="538" width="14.875" style="87" customWidth="1"/>
    <col min="539" max="539" width="13.125" style="87" customWidth="1"/>
    <col min="540" max="540" width="7.875" style="87" customWidth="1"/>
    <col min="541" max="541" width="69.125" style="87" customWidth="1"/>
    <col min="542" max="545" width="16.625" style="87" customWidth="1"/>
    <col min="546" max="546" width="9.625" style="87" customWidth="1"/>
    <col min="547" max="547" width="7.375" style="87" bestFit="1" customWidth="1"/>
    <col min="548" max="548" width="9.625" style="87" customWidth="1"/>
    <col min="549" max="550" width="9" style="87"/>
    <col min="551" max="551" width="42" style="87" customWidth="1"/>
    <col min="552" max="552" width="11.375" style="87" customWidth="1"/>
    <col min="553" max="553" width="12.25" style="87" customWidth="1"/>
    <col min="554" max="554" width="28" style="87" customWidth="1"/>
    <col min="555" max="555" width="14.875" style="87" customWidth="1"/>
    <col min="556" max="556" width="18.375" style="87" customWidth="1"/>
    <col min="557" max="768" width="9" style="87"/>
    <col min="769" max="769" width="33.875" style="87" customWidth="1"/>
    <col min="770" max="770" width="16.875" style="87" customWidth="1"/>
    <col min="771" max="772" width="10.875" style="87" customWidth="1"/>
    <col min="773" max="773" width="14.875" style="87" customWidth="1"/>
    <col min="774" max="774" width="17.5" style="87" customWidth="1"/>
    <col min="775" max="775" width="21.875" style="87" customWidth="1"/>
    <col min="776" max="776" width="7.875" style="87" customWidth="1"/>
    <col min="777" max="785" width="23.125" style="87" customWidth="1"/>
    <col min="786" max="786" width="33.25" style="87" customWidth="1"/>
    <col min="787" max="788" width="7.875" style="87" customWidth="1"/>
    <col min="789" max="789" width="10.5" style="87" customWidth="1"/>
    <col min="790" max="790" width="9.625" style="87" customWidth="1"/>
    <col min="791" max="791" width="157.5" style="87" customWidth="1"/>
    <col min="792" max="792" width="26.25" style="87" customWidth="1"/>
    <col min="793" max="793" width="37.625" style="87" customWidth="1"/>
    <col min="794" max="794" width="14.875" style="87" customWidth="1"/>
    <col min="795" max="795" width="13.125" style="87" customWidth="1"/>
    <col min="796" max="796" width="7.875" style="87" customWidth="1"/>
    <col min="797" max="797" width="69.125" style="87" customWidth="1"/>
    <col min="798" max="801" width="16.625" style="87" customWidth="1"/>
    <col min="802" max="802" width="9.625" style="87" customWidth="1"/>
    <col min="803" max="803" width="7.375" style="87" bestFit="1" customWidth="1"/>
    <col min="804" max="804" width="9.625" style="87" customWidth="1"/>
    <col min="805" max="806" width="9" style="87"/>
    <col min="807" max="807" width="42" style="87" customWidth="1"/>
    <col min="808" max="808" width="11.375" style="87" customWidth="1"/>
    <col min="809" max="809" width="12.25" style="87" customWidth="1"/>
    <col min="810" max="810" width="28" style="87" customWidth="1"/>
    <col min="811" max="811" width="14.875" style="87" customWidth="1"/>
    <col min="812" max="812" width="18.375" style="87" customWidth="1"/>
    <col min="813" max="1024" width="9" style="87"/>
    <col min="1025" max="1025" width="33.875" style="87" customWidth="1"/>
    <col min="1026" max="1026" width="16.875" style="87" customWidth="1"/>
    <col min="1027" max="1028" width="10.875" style="87" customWidth="1"/>
    <col min="1029" max="1029" width="14.875" style="87" customWidth="1"/>
    <col min="1030" max="1030" width="17.5" style="87" customWidth="1"/>
    <col min="1031" max="1031" width="21.875" style="87" customWidth="1"/>
    <col min="1032" max="1032" width="7.875" style="87" customWidth="1"/>
    <col min="1033" max="1041" width="23.125" style="87" customWidth="1"/>
    <col min="1042" max="1042" width="33.25" style="87" customWidth="1"/>
    <col min="1043" max="1044" width="7.875" style="87" customWidth="1"/>
    <col min="1045" max="1045" width="10.5" style="87" customWidth="1"/>
    <col min="1046" max="1046" width="9.625" style="87" customWidth="1"/>
    <col min="1047" max="1047" width="157.5" style="87" customWidth="1"/>
    <col min="1048" max="1048" width="26.25" style="87" customWidth="1"/>
    <col min="1049" max="1049" width="37.625" style="87" customWidth="1"/>
    <col min="1050" max="1050" width="14.875" style="87" customWidth="1"/>
    <col min="1051" max="1051" width="13.125" style="87" customWidth="1"/>
    <col min="1052" max="1052" width="7.875" style="87" customWidth="1"/>
    <col min="1053" max="1053" width="69.125" style="87" customWidth="1"/>
    <col min="1054" max="1057" width="16.625" style="87" customWidth="1"/>
    <col min="1058" max="1058" width="9.625" style="87" customWidth="1"/>
    <col min="1059" max="1059" width="7.375" style="87" bestFit="1" customWidth="1"/>
    <col min="1060" max="1060" width="9.625" style="87" customWidth="1"/>
    <col min="1061" max="1062" width="9" style="87"/>
    <col min="1063" max="1063" width="42" style="87" customWidth="1"/>
    <col min="1064" max="1064" width="11.375" style="87" customWidth="1"/>
    <col min="1065" max="1065" width="12.25" style="87" customWidth="1"/>
    <col min="1066" max="1066" width="28" style="87" customWidth="1"/>
    <col min="1067" max="1067" width="14.875" style="87" customWidth="1"/>
    <col min="1068" max="1068" width="18.375" style="87" customWidth="1"/>
    <col min="1069" max="1280" width="9" style="87"/>
    <col min="1281" max="1281" width="33.875" style="87" customWidth="1"/>
    <col min="1282" max="1282" width="16.875" style="87" customWidth="1"/>
    <col min="1283" max="1284" width="10.875" style="87" customWidth="1"/>
    <col min="1285" max="1285" width="14.875" style="87" customWidth="1"/>
    <col min="1286" max="1286" width="17.5" style="87" customWidth="1"/>
    <col min="1287" max="1287" width="21.875" style="87" customWidth="1"/>
    <col min="1288" max="1288" width="7.875" style="87" customWidth="1"/>
    <col min="1289" max="1297" width="23.125" style="87" customWidth="1"/>
    <col min="1298" max="1298" width="33.25" style="87" customWidth="1"/>
    <col min="1299" max="1300" width="7.875" style="87" customWidth="1"/>
    <col min="1301" max="1301" width="10.5" style="87" customWidth="1"/>
    <col min="1302" max="1302" width="9.625" style="87" customWidth="1"/>
    <col min="1303" max="1303" width="157.5" style="87" customWidth="1"/>
    <col min="1304" max="1304" width="26.25" style="87" customWidth="1"/>
    <col min="1305" max="1305" width="37.625" style="87" customWidth="1"/>
    <col min="1306" max="1306" width="14.875" style="87" customWidth="1"/>
    <col min="1307" max="1307" width="13.125" style="87" customWidth="1"/>
    <col min="1308" max="1308" width="7.875" style="87" customWidth="1"/>
    <col min="1309" max="1309" width="69.125" style="87" customWidth="1"/>
    <col min="1310" max="1313" width="16.625" style="87" customWidth="1"/>
    <col min="1314" max="1314" width="9.625" style="87" customWidth="1"/>
    <col min="1315" max="1315" width="7.375" style="87" bestFit="1" customWidth="1"/>
    <col min="1316" max="1316" width="9.625" style="87" customWidth="1"/>
    <col min="1317" max="1318" width="9" style="87"/>
    <col min="1319" max="1319" width="42" style="87" customWidth="1"/>
    <col min="1320" max="1320" width="11.375" style="87" customWidth="1"/>
    <col min="1321" max="1321" width="12.25" style="87" customWidth="1"/>
    <col min="1322" max="1322" width="28" style="87" customWidth="1"/>
    <col min="1323" max="1323" width="14.875" style="87" customWidth="1"/>
    <col min="1324" max="1324" width="18.375" style="87" customWidth="1"/>
    <col min="1325" max="1536" width="9" style="87"/>
    <col min="1537" max="1537" width="33.875" style="87" customWidth="1"/>
    <col min="1538" max="1538" width="16.875" style="87" customWidth="1"/>
    <col min="1539" max="1540" width="10.875" style="87" customWidth="1"/>
    <col min="1541" max="1541" width="14.875" style="87" customWidth="1"/>
    <col min="1542" max="1542" width="17.5" style="87" customWidth="1"/>
    <col min="1543" max="1543" width="21.875" style="87" customWidth="1"/>
    <col min="1544" max="1544" width="7.875" style="87" customWidth="1"/>
    <col min="1545" max="1553" width="23.125" style="87" customWidth="1"/>
    <col min="1554" max="1554" width="33.25" style="87" customWidth="1"/>
    <col min="1555" max="1556" width="7.875" style="87" customWidth="1"/>
    <col min="1557" max="1557" width="10.5" style="87" customWidth="1"/>
    <col min="1558" max="1558" width="9.625" style="87" customWidth="1"/>
    <col min="1559" max="1559" width="157.5" style="87" customWidth="1"/>
    <col min="1560" max="1560" width="26.25" style="87" customWidth="1"/>
    <col min="1561" max="1561" width="37.625" style="87" customWidth="1"/>
    <col min="1562" max="1562" width="14.875" style="87" customWidth="1"/>
    <col min="1563" max="1563" width="13.125" style="87" customWidth="1"/>
    <col min="1564" max="1564" width="7.875" style="87" customWidth="1"/>
    <col min="1565" max="1565" width="69.125" style="87" customWidth="1"/>
    <col min="1566" max="1569" width="16.625" style="87" customWidth="1"/>
    <col min="1570" max="1570" width="9.625" style="87" customWidth="1"/>
    <col min="1571" max="1571" width="7.375" style="87" bestFit="1" customWidth="1"/>
    <col min="1572" max="1572" width="9.625" style="87" customWidth="1"/>
    <col min="1573" max="1574" width="9" style="87"/>
    <col min="1575" max="1575" width="42" style="87" customWidth="1"/>
    <col min="1576" max="1576" width="11.375" style="87" customWidth="1"/>
    <col min="1577" max="1577" width="12.25" style="87" customWidth="1"/>
    <col min="1578" max="1578" width="28" style="87" customWidth="1"/>
    <col min="1579" max="1579" width="14.875" style="87" customWidth="1"/>
    <col min="1580" max="1580" width="18.375" style="87" customWidth="1"/>
    <col min="1581" max="1792" width="9" style="87"/>
    <col min="1793" max="1793" width="33.875" style="87" customWidth="1"/>
    <col min="1794" max="1794" width="16.875" style="87" customWidth="1"/>
    <col min="1795" max="1796" width="10.875" style="87" customWidth="1"/>
    <col min="1797" max="1797" width="14.875" style="87" customWidth="1"/>
    <col min="1798" max="1798" width="17.5" style="87" customWidth="1"/>
    <col min="1799" max="1799" width="21.875" style="87" customWidth="1"/>
    <col min="1800" max="1800" width="7.875" style="87" customWidth="1"/>
    <col min="1801" max="1809" width="23.125" style="87" customWidth="1"/>
    <col min="1810" max="1810" width="33.25" style="87" customWidth="1"/>
    <col min="1811" max="1812" width="7.875" style="87" customWidth="1"/>
    <col min="1813" max="1813" width="10.5" style="87" customWidth="1"/>
    <col min="1814" max="1814" width="9.625" style="87" customWidth="1"/>
    <col min="1815" max="1815" width="157.5" style="87" customWidth="1"/>
    <col min="1816" max="1816" width="26.25" style="87" customWidth="1"/>
    <col min="1817" max="1817" width="37.625" style="87" customWidth="1"/>
    <col min="1818" max="1818" width="14.875" style="87" customWidth="1"/>
    <col min="1819" max="1819" width="13.125" style="87" customWidth="1"/>
    <col min="1820" max="1820" width="7.875" style="87" customWidth="1"/>
    <col min="1821" max="1821" width="69.125" style="87" customWidth="1"/>
    <col min="1822" max="1825" width="16.625" style="87" customWidth="1"/>
    <col min="1826" max="1826" width="9.625" style="87" customWidth="1"/>
    <col min="1827" max="1827" width="7.375" style="87" bestFit="1" customWidth="1"/>
    <col min="1828" max="1828" width="9.625" style="87" customWidth="1"/>
    <col min="1829" max="1830" width="9" style="87"/>
    <col min="1831" max="1831" width="42" style="87" customWidth="1"/>
    <col min="1832" max="1832" width="11.375" style="87" customWidth="1"/>
    <col min="1833" max="1833" width="12.25" style="87" customWidth="1"/>
    <col min="1834" max="1834" width="28" style="87" customWidth="1"/>
    <col min="1835" max="1835" width="14.875" style="87" customWidth="1"/>
    <col min="1836" max="1836" width="18.375" style="87" customWidth="1"/>
    <col min="1837" max="2048" width="9" style="87"/>
    <col min="2049" max="2049" width="33.875" style="87" customWidth="1"/>
    <col min="2050" max="2050" width="16.875" style="87" customWidth="1"/>
    <col min="2051" max="2052" width="10.875" style="87" customWidth="1"/>
    <col min="2053" max="2053" width="14.875" style="87" customWidth="1"/>
    <col min="2054" max="2054" width="17.5" style="87" customWidth="1"/>
    <col min="2055" max="2055" width="21.875" style="87" customWidth="1"/>
    <col min="2056" max="2056" width="7.875" style="87" customWidth="1"/>
    <col min="2057" max="2065" width="23.125" style="87" customWidth="1"/>
    <col min="2066" max="2066" width="33.25" style="87" customWidth="1"/>
    <col min="2067" max="2068" width="7.875" style="87" customWidth="1"/>
    <col min="2069" max="2069" width="10.5" style="87" customWidth="1"/>
    <col min="2070" max="2070" width="9.625" style="87" customWidth="1"/>
    <col min="2071" max="2071" width="157.5" style="87" customWidth="1"/>
    <col min="2072" max="2072" width="26.25" style="87" customWidth="1"/>
    <col min="2073" max="2073" width="37.625" style="87" customWidth="1"/>
    <col min="2074" max="2074" width="14.875" style="87" customWidth="1"/>
    <col min="2075" max="2075" width="13.125" style="87" customWidth="1"/>
    <col min="2076" max="2076" width="7.875" style="87" customWidth="1"/>
    <col min="2077" max="2077" width="69.125" style="87" customWidth="1"/>
    <col min="2078" max="2081" width="16.625" style="87" customWidth="1"/>
    <col min="2082" max="2082" width="9.625" style="87" customWidth="1"/>
    <col min="2083" max="2083" width="7.375" style="87" bestFit="1" customWidth="1"/>
    <col min="2084" max="2084" width="9.625" style="87" customWidth="1"/>
    <col min="2085" max="2086" width="9" style="87"/>
    <col min="2087" max="2087" width="42" style="87" customWidth="1"/>
    <col min="2088" max="2088" width="11.375" style="87" customWidth="1"/>
    <col min="2089" max="2089" width="12.25" style="87" customWidth="1"/>
    <col min="2090" max="2090" width="28" style="87" customWidth="1"/>
    <col min="2091" max="2091" width="14.875" style="87" customWidth="1"/>
    <col min="2092" max="2092" width="18.375" style="87" customWidth="1"/>
    <col min="2093" max="2304" width="9" style="87"/>
    <col min="2305" max="2305" width="33.875" style="87" customWidth="1"/>
    <col min="2306" max="2306" width="16.875" style="87" customWidth="1"/>
    <col min="2307" max="2308" width="10.875" style="87" customWidth="1"/>
    <col min="2309" max="2309" width="14.875" style="87" customWidth="1"/>
    <col min="2310" max="2310" width="17.5" style="87" customWidth="1"/>
    <col min="2311" max="2311" width="21.875" style="87" customWidth="1"/>
    <col min="2312" max="2312" width="7.875" style="87" customWidth="1"/>
    <col min="2313" max="2321" width="23.125" style="87" customWidth="1"/>
    <col min="2322" max="2322" width="33.25" style="87" customWidth="1"/>
    <col min="2323" max="2324" width="7.875" style="87" customWidth="1"/>
    <col min="2325" max="2325" width="10.5" style="87" customWidth="1"/>
    <col min="2326" max="2326" width="9.625" style="87" customWidth="1"/>
    <col min="2327" max="2327" width="157.5" style="87" customWidth="1"/>
    <col min="2328" max="2328" width="26.25" style="87" customWidth="1"/>
    <col min="2329" max="2329" width="37.625" style="87" customWidth="1"/>
    <col min="2330" max="2330" width="14.875" style="87" customWidth="1"/>
    <col min="2331" max="2331" width="13.125" style="87" customWidth="1"/>
    <col min="2332" max="2332" width="7.875" style="87" customWidth="1"/>
    <col min="2333" max="2333" width="69.125" style="87" customWidth="1"/>
    <col min="2334" max="2337" width="16.625" style="87" customWidth="1"/>
    <col min="2338" max="2338" width="9.625" style="87" customWidth="1"/>
    <col min="2339" max="2339" width="7.375" style="87" bestFit="1" customWidth="1"/>
    <col min="2340" max="2340" width="9.625" style="87" customWidth="1"/>
    <col min="2341" max="2342" width="9" style="87"/>
    <col min="2343" max="2343" width="42" style="87" customWidth="1"/>
    <col min="2344" max="2344" width="11.375" style="87" customWidth="1"/>
    <col min="2345" max="2345" width="12.25" style="87" customWidth="1"/>
    <col min="2346" max="2346" width="28" style="87" customWidth="1"/>
    <col min="2347" max="2347" width="14.875" style="87" customWidth="1"/>
    <col min="2348" max="2348" width="18.375" style="87" customWidth="1"/>
    <col min="2349" max="2560" width="9" style="87"/>
    <col min="2561" max="2561" width="33.875" style="87" customWidth="1"/>
    <col min="2562" max="2562" width="16.875" style="87" customWidth="1"/>
    <col min="2563" max="2564" width="10.875" style="87" customWidth="1"/>
    <col min="2565" max="2565" width="14.875" style="87" customWidth="1"/>
    <col min="2566" max="2566" width="17.5" style="87" customWidth="1"/>
    <col min="2567" max="2567" width="21.875" style="87" customWidth="1"/>
    <col min="2568" max="2568" width="7.875" style="87" customWidth="1"/>
    <col min="2569" max="2577" width="23.125" style="87" customWidth="1"/>
    <col min="2578" max="2578" width="33.25" style="87" customWidth="1"/>
    <col min="2579" max="2580" width="7.875" style="87" customWidth="1"/>
    <col min="2581" max="2581" width="10.5" style="87" customWidth="1"/>
    <col min="2582" max="2582" width="9.625" style="87" customWidth="1"/>
    <col min="2583" max="2583" width="157.5" style="87" customWidth="1"/>
    <col min="2584" max="2584" width="26.25" style="87" customWidth="1"/>
    <col min="2585" max="2585" width="37.625" style="87" customWidth="1"/>
    <col min="2586" max="2586" width="14.875" style="87" customWidth="1"/>
    <col min="2587" max="2587" width="13.125" style="87" customWidth="1"/>
    <col min="2588" max="2588" width="7.875" style="87" customWidth="1"/>
    <col min="2589" max="2589" width="69.125" style="87" customWidth="1"/>
    <col min="2590" max="2593" width="16.625" style="87" customWidth="1"/>
    <col min="2594" max="2594" width="9.625" style="87" customWidth="1"/>
    <col min="2595" max="2595" width="7.375" style="87" bestFit="1" customWidth="1"/>
    <col min="2596" max="2596" width="9.625" style="87" customWidth="1"/>
    <col min="2597" max="2598" width="9" style="87"/>
    <col min="2599" max="2599" width="42" style="87" customWidth="1"/>
    <col min="2600" max="2600" width="11.375" style="87" customWidth="1"/>
    <col min="2601" max="2601" width="12.25" style="87" customWidth="1"/>
    <col min="2602" max="2602" width="28" style="87" customWidth="1"/>
    <col min="2603" max="2603" width="14.875" style="87" customWidth="1"/>
    <col min="2604" max="2604" width="18.375" style="87" customWidth="1"/>
    <col min="2605" max="2816" width="9" style="87"/>
    <col min="2817" max="2817" width="33.875" style="87" customWidth="1"/>
    <col min="2818" max="2818" width="16.875" style="87" customWidth="1"/>
    <col min="2819" max="2820" width="10.875" style="87" customWidth="1"/>
    <col min="2821" max="2821" width="14.875" style="87" customWidth="1"/>
    <col min="2822" max="2822" width="17.5" style="87" customWidth="1"/>
    <col min="2823" max="2823" width="21.875" style="87" customWidth="1"/>
    <col min="2824" max="2824" width="7.875" style="87" customWidth="1"/>
    <col min="2825" max="2833" width="23.125" style="87" customWidth="1"/>
    <col min="2834" max="2834" width="33.25" style="87" customWidth="1"/>
    <col min="2835" max="2836" width="7.875" style="87" customWidth="1"/>
    <col min="2837" max="2837" width="10.5" style="87" customWidth="1"/>
    <col min="2838" max="2838" width="9.625" style="87" customWidth="1"/>
    <col min="2839" max="2839" width="157.5" style="87" customWidth="1"/>
    <col min="2840" max="2840" width="26.25" style="87" customWidth="1"/>
    <col min="2841" max="2841" width="37.625" style="87" customWidth="1"/>
    <col min="2842" max="2842" width="14.875" style="87" customWidth="1"/>
    <col min="2843" max="2843" width="13.125" style="87" customWidth="1"/>
    <col min="2844" max="2844" width="7.875" style="87" customWidth="1"/>
    <col min="2845" max="2845" width="69.125" style="87" customWidth="1"/>
    <col min="2846" max="2849" width="16.625" style="87" customWidth="1"/>
    <col min="2850" max="2850" width="9.625" style="87" customWidth="1"/>
    <col min="2851" max="2851" width="7.375" style="87" bestFit="1" customWidth="1"/>
    <col min="2852" max="2852" width="9.625" style="87" customWidth="1"/>
    <col min="2853" max="2854" width="9" style="87"/>
    <col min="2855" max="2855" width="42" style="87" customWidth="1"/>
    <col min="2856" max="2856" width="11.375" style="87" customWidth="1"/>
    <col min="2857" max="2857" width="12.25" style="87" customWidth="1"/>
    <col min="2858" max="2858" width="28" style="87" customWidth="1"/>
    <col min="2859" max="2859" width="14.875" style="87" customWidth="1"/>
    <col min="2860" max="2860" width="18.375" style="87" customWidth="1"/>
    <col min="2861" max="3072" width="9" style="87"/>
    <col min="3073" max="3073" width="33.875" style="87" customWidth="1"/>
    <col min="3074" max="3074" width="16.875" style="87" customWidth="1"/>
    <col min="3075" max="3076" width="10.875" style="87" customWidth="1"/>
    <col min="3077" max="3077" width="14.875" style="87" customWidth="1"/>
    <col min="3078" max="3078" width="17.5" style="87" customWidth="1"/>
    <col min="3079" max="3079" width="21.875" style="87" customWidth="1"/>
    <col min="3080" max="3080" width="7.875" style="87" customWidth="1"/>
    <col min="3081" max="3089" width="23.125" style="87" customWidth="1"/>
    <col min="3090" max="3090" width="33.25" style="87" customWidth="1"/>
    <col min="3091" max="3092" width="7.875" style="87" customWidth="1"/>
    <col min="3093" max="3093" width="10.5" style="87" customWidth="1"/>
    <col min="3094" max="3094" width="9.625" style="87" customWidth="1"/>
    <col min="3095" max="3095" width="157.5" style="87" customWidth="1"/>
    <col min="3096" max="3096" width="26.25" style="87" customWidth="1"/>
    <col min="3097" max="3097" width="37.625" style="87" customWidth="1"/>
    <col min="3098" max="3098" width="14.875" style="87" customWidth="1"/>
    <col min="3099" max="3099" width="13.125" style="87" customWidth="1"/>
    <col min="3100" max="3100" width="7.875" style="87" customWidth="1"/>
    <col min="3101" max="3101" width="69.125" style="87" customWidth="1"/>
    <col min="3102" max="3105" width="16.625" style="87" customWidth="1"/>
    <col min="3106" max="3106" width="9.625" style="87" customWidth="1"/>
    <col min="3107" max="3107" width="7.375" style="87" bestFit="1" customWidth="1"/>
    <col min="3108" max="3108" width="9.625" style="87" customWidth="1"/>
    <col min="3109" max="3110" width="9" style="87"/>
    <col min="3111" max="3111" width="42" style="87" customWidth="1"/>
    <col min="3112" max="3112" width="11.375" style="87" customWidth="1"/>
    <col min="3113" max="3113" width="12.25" style="87" customWidth="1"/>
    <col min="3114" max="3114" width="28" style="87" customWidth="1"/>
    <col min="3115" max="3115" width="14.875" style="87" customWidth="1"/>
    <col min="3116" max="3116" width="18.375" style="87" customWidth="1"/>
    <col min="3117" max="3328" width="9" style="87"/>
    <col min="3329" max="3329" width="33.875" style="87" customWidth="1"/>
    <col min="3330" max="3330" width="16.875" style="87" customWidth="1"/>
    <col min="3331" max="3332" width="10.875" style="87" customWidth="1"/>
    <col min="3333" max="3333" width="14.875" style="87" customWidth="1"/>
    <col min="3334" max="3334" width="17.5" style="87" customWidth="1"/>
    <col min="3335" max="3335" width="21.875" style="87" customWidth="1"/>
    <col min="3336" max="3336" width="7.875" style="87" customWidth="1"/>
    <col min="3337" max="3345" width="23.125" style="87" customWidth="1"/>
    <col min="3346" max="3346" width="33.25" style="87" customWidth="1"/>
    <col min="3347" max="3348" width="7.875" style="87" customWidth="1"/>
    <col min="3349" max="3349" width="10.5" style="87" customWidth="1"/>
    <col min="3350" max="3350" width="9.625" style="87" customWidth="1"/>
    <col min="3351" max="3351" width="157.5" style="87" customWidth="1"/>
    <col min="3352" max="3352" width="26.25" style="87" customWidth="1"/>
    <col min="3353" max="3353" width="37.625" style="87" customWidth="1"/>
    <col min="3354" max="3354" width="14.875" style="87" customWidth="1"/>
    <col min="3355" max="3355" width="13.125" style="87" customWidth="1"/>
    <col min="3356" max="3356" width="7.875" style="87" customWidth="1"/>
    <col min="3357" max="3357" width="69.125" style="87" customWidth="1"/>
    <col min="3358" max="3361" width="16.625" style="87" customWidth="1"/>
    <col min="3362" max="3362" width="9.625" style="87" customWidth="1"/>
    <col min="3363" max="3363" width="7.375" style="87" bestFit="1" customWidth="1"/>
    <col min="3364" max="3364" width="9.625" style="87" customWidth="1"/>
    <col min="3365" max="3366" width="9" style="87"/>
    <col min="3367" max="3367" width="42" style="87" customWidth="1"/>
    <col min="3368" max="3368" width="11.375" style="87" customWidth="1"/>
    <col min="3369" max="3369" width="12.25" style="87" customWidth="1"/>
    <col min="3370" max="3370" width="28" style="87" customWidth="1"/>
    <col min="3371" max="3371" width="14.875" style="87" customWidth="1"/>
    <col min="3372" max="3372" width="18.375" style="87" customWidth="1"/>
    <col min="3373" max="3584" width="9" style="87"/>
    <col min="3585" max="3585" width="33.875" style="87" customWidth="1"/>
    <col min="3586" max="3586" width="16.875" style="87" customWidth="1"/>
    <col min="3587" max="3588" width="10.875" style="87" customWidth="1"/>
    <col min="3589" max="3589" width="14.875" style="87" customWidth="1"/>
    <col min="3590" max="3590" width="17.5" style="87" customWidth="1"/>
    <col min="3591" max="3591" width="21.875" style="87" customWidth="1"/>
    <col min="3592" max="3592" width="7.875" style="87" customWidth="1"/>
    <col min="3593" max="3601" width="23.125" style="87" customWidth="1"/>
    <col min="3602" max="3602" width="33.25" style="87" customWidth="1"/>
    <col min="3603" max="3604" width="7.875" style="87" customWidth="1"/>
    <col min="3605" max="3605" width="10.5" style="87" customWidth="1"/>
    <col min="3606" max="3606" width="9.625" style="87" customWidth="1"/>
    <col min="3607" max="3607" width="157.5" style="87" customWidth="1"/>
    <col min="3608" max="3608" width="26.25" style="87" customWidth="1"/>
    <col min="3609" max="3609" width="37.625" style="87" customWidth="1"/>
    <col min="3610" max="3610" width="14.875" style="87" customWidth="1"/>
    <col min="3611" max="3611" width="13.125" style="87" customWidth="1"/>
    <col min="3612" max="3612" width="7.875" style="87" customWidth="1"/>
    <col min="3613" max="3613" width="69.125" style="87" customWidth="1"/>
    <col min="3614" max="3617" width="16.625" style="87" customWidth="1"/>
    <col min="3618" max="3618" width="9.625" style="87" customWidth="1"/>
    <col min="3619" max="3619" width="7.375" style="87" bestFit="1" customWidth="1"/>
    <col min="3620" max="3620" width="9.625" style="87" customWidth="1"/>
    <col min="3621" max="3622" width="9" style="87"/>
    <col min="3623" max="3623" width="42" style="87" customWidth="1"/>
    <col min="3624" max="3624" width="11.375" style="87" customWidth="1"/>
    <col min="3625" max="3625" width="12.25" style="87" customWidth="1"/>
    <col min="3626" max="3626" width="28" style="87" customWidth="1"/>
    <col min="3627" max="3627" width="14.875" style="87" customWidth="1"/>
    <col min="3628" max="3628" width="18.375" style="87" customWidth="1"/>
    <col min="3629" max="3840" width="9" style="87"/>
    <col min="3841" max="3841" width="33.875" style="87" customWidth="1"/>
    <col min="3842" max="3842" width="16.875" style="87" customWidth="1"/>
    <col min="3843" max="3844" width="10.875" style="87" customWidth="1"/>
    <col min="3845" max="3845" width="14.875" style="87" customWidth="1"/>
    <col min="3846" max="3846" width="17.5" style="87" customWidth="1"/>
    <col min="3847" max="3847" width="21.875" style="87" customWidth="1"/>
    <col min="3848" max="3848" width="7.875" style="87" customWidth="1"/>
    <col min="3849" max="3857" width="23.125" style="87" customWidth="1"/>
    <col min="3858" max="3858" width="33.25" style="87" customWidth="1"/>
    <col min="3859" max="3860" width="7.875" style="87" customWidth="1"/>
    <col min="3861" max="3861" width="10.5" style="87" customWidth="1"/>
    <col min="3862" max="3862" width="9.625" style="87" customWidth="1"/>
    <col min="3863" max="3863" width="157.5" style="87" customWidth="1"/>
    <col min="3864" max="3864" width="26.25" style="87" customWidth="1"/>
    <col min="3865" max="3865" width="37.625" style="87" customWidth="1"/>
    <col min="3866" max="3866" width="14.875" style="87" customWidth="1"/>
    <col min="3867" max="3867" width="13.125" style="87" customWidth="1"/>
    <col min="3868" max="3868" width="7.875" style="87" customWidth="1"/>
    <col min="3869" max="3869" width="69.125" style="87" customWidth="1"/>
    <col min="3870" max="3873" width="16.625" style="87" customWidth="1"/>
    <col min="3874" max="3874" width="9.625" style="87" customWidth="1"/>
    <col min="3875" max="3875" width="7.375" style="87" bestFit="1" customWidth="1"/>
    <col min="3876" max="3876" width="9.625" style="87" customWidth="1"/>
    <col min="3877" max="3878" width="9" style="87"/>
    <col min="3879" max="3879" width="42" style="87" customWidth="1"/>
    <col min="3880" max="3880" width="11.375" style="87" customWidth="1"/>
    <col min="3881" max="3881" width="12.25" style="87" customWidth="1"/>
    <col min="3882" max="3882" width="28" style="87" customWidth="1"/>
    <col min="3883" max="3883" width="14.875" style="87" customWidth="1"/>
    <col min="3884" max="3884" width="18.375" style="87" customWidth="1"/>
    <col min="3885" max="4096" width="9" style="87"/>
    <col min="4097" max="4097" width="33.875" style="87" customWidth="1"/>
    <col min="4098" max="4098" width="16.875" style="87" customWidth="1"/>
    <col min="4099" max="4100" width="10.875" style="87" customWidth="1"/>
    <col min="4101" max="4101" width="14.875" style="87" customWidth="1"/>
    <col min="4102" max="4102" width="17.5" style="87" customWidth="1"/>
    <col min="4103" max="4103" width="21.875" style="87" customWidth="1"/>
    <col min="4104" max="4104" width="7.875" style="87" customWidth="1"/>
    <col min="4105" max="4113" width="23.125" style="87" customWidth="1"/>
    <col min="4114" max="4114" width="33.25" style="87" customWidth="1"/>
    <col min="4115" max="4116" width="7.875" style="87" customWidth="1"/>
    <col min="4117" max="4117" width="10.5" style="87" customWidth="1"/>
    <col min="4118" max="4118" width="9.625" style="87" customWidth="1"/>
    <col min="4119" max="4119" width="157.5" style="87" customWidth="1"/>
    <col min="4120" max="4120" width="26.25" style="87" customWidth="1"/>
    <col min="4121" max="4121" width="37.625" style="87" customWidth="1"/>
    <col min="4122" max="4122" width="14.875" style="87" customWidth="1"/>
    <col min="4123" max="4123" width="13.125" style="87" customWidth="1"/>
    <col min="4124" max="4124" width="7.875" style="87" customWidth="1"/>
    <col min="4125" max="4125" width="69.125" style="87" customWidth="1"/>
    <col min="4126" max="4129" width="16.625" style="87" customWidth="1"/>
    <col min="4130" max="4130" width="9.625" style="87" customWidth="1"/>
    <col min="4131" max="4131" width="7.375" style="87" bestFit="1" customWidth="1"/>
    <col min="4132" max="4132" width="9.625" style="87" customWidth="1"/>
    <col min="4133" max="4134" width="9" style="87"/>
    <col min="4135" max="4135" width="42" style="87" customWidth="1"/>
    <col min="4136" max="4136" width="11.375" style="87" customWidth="1"/>
    <col min="4137" max="4137" width="12.25" style="87" customWidth="1"/>
    <col min="4138" max="4138" width="28" style="87" customWidth="1"/>
    <col min="4139" max="4139" width="14.875" style="87" customWidth="1"/>
    <col min="4140" max="4140" width="18.375" style="87" customWidth="1"/>
    <col min="4141" max="4352" width="9" style="87"/>
    <col min="4353" max="4353" width="33.875" style="87" customWidth="1"/>
    <col min="4354" max="4354" width="16.875" style="87" customWidth="1"/>
    <col min="4355" max="4356" width="10.875" style="87" customWidth="1"/>
    <col min="4357" max="4357" width="14.875" style="87" customWidth="1"/>
    <col min="4358" max="4358" width="17.5" style="87" customWidth="1"/>
    <col min="4359" max="4359" width="21.875" style="87" customWidth="1"/>
    <col min="4360" max="4360" width="7.875" style="87" customWidth="1"/>
    <col min="4361" max="4369" width="23.125" style="87" customWidth="1"/>
    <col min="4370" max="4370" width="33.25" style="87" customWidth="1"/>
    <col min="4371" max="4372" width="7.875" style="87" customWidth="1"/>
    <col min="4373" max="4373" width="10.5" style="87" customWidth="1"/>
    <col min="4374" max="4374" width="9.625" style="87" customWidth="1"/>
    <col min="4375" max="4375" width="157.5" style="87" customWidth="1"/>
    <col min="4376" max="4376" width="26.25" style="87" customWidth="1"/>
    <col min="4377" max="4377" width="37.625" style="87" customWidth="1"/>
    <col min="4378" max="4378" width="14.875" style="87" customWidth="1"/>
    <col min="4379" max="4379" width="13.125" style="87" customWidth="1"/>
    <col min="4380" max="4380" width="7.875" style="87" customWidth="1"/>
    <col min="4381" max="4381" width="69.125" style="87" customWidth="1"/>
    <col min="4382" max="4385" width="16.625" style="87" customWidth="1"/>
    <col min="4386" max="4386" width="9.625" style="87" customWidth="1"/>
    <col min="4387" max="4387" width="7.375" style="87" bestFit="1" customWidth="1"/>
    <col min="4388" max="4388" width="9.625" style="87" customWidth="1"/>
    <col min="4389" max="4390" width="9" style="87"/>
    <col min="4391" max="4391" width="42" style="87" customWidth="1"/>
    <col min="4392" max="4392" width="11.375" style="87" customWidth="1"/>
    <col min="4393" max="4393" width="12.25" style="87" customWidth="1"/>
    <col min="4394" max="4394" width="28" style="87" customWidth="1"/>
    <col min="4395" max="4395" width="14.875" style="87" customWidth="1"/>
    <col min="4396" max="4396" width="18.375" style="87" customWidth="1"/>
    <col min="4397" max="4608" width="9" style="87"/>
    <col min="4609" max="4609" width="33.875" style="87" customWidth="1"/>
    <col min="4610" max="4610" width="16.875" style="87" customWidth="1"/>
    <col min="4611" max="4612" width="10.875" style="87" customWidth="1"/>
    <col min="4613" max="4613" width="14.875" style="87" customWidth="1"/>
    <col min="4614" max="4614" width="17.5" style="87" customWidth="1"/>
    <col min="4615" max="4615" width="21.875" style="87" customWidth="1"/>
    <col min="4616" max="4616" width="7.875" style="87" customWidth="1"/>
    <col min="4617" max="4625" width="23.125" style="87" customWidth="1"/>
    <col min="4626" max="4626" width="33.25" style="87" customWidth="1"/>
    <col min="4627" max="4628" width="7.875" style="87" customWidth="1"/>
    <col min="4629" max="4629" width="10.5" style="87" customWidth="1"/>
    <col min="4630" max="4630" width="9.625" style="87" customWidth="1"/>
    <col min="4631" max="4631" width="157.5" style="87" customWidth="1"/>
    <col min="4632" max="4632" width="26.25" style="87" customWidth="1"/>
    <col min="4633" max="4633" width="37.625" style="87" customWidth="1"/>
    <col min="4634" max="4634" width="14.875" style="87" customWidth="1"/>
    <col min="4635" max="4635" width="13.125" style="87" customWidth="1"/>
    <col min="4636" max="4636" width="7.875" style="87" customWidth="1"/>
    <col min="4637" max="4637" width="69.125" style="87" customWidth="1"/>
    <col min="4638" max="4641" width="16.625" style="87" customWidth="1"/>
    <col min="4642" max="4642" width="9.625" style="87" customWidth="1"/>
    <col min="4643" max="4643" width="7.375" style="87" bestFit="1" customWidth="1"/>
    <col min="4644" max="4644" width="9.625" style="87" customWidth="1"/>
    <col min="4645" max="4646" width="9" style="87"/>
    <col min="4647" max="4647" width="42" style="87" customWidth="1"/>
    <col min="4648" max="4648" width="11.375" style="87" customWidth="1"/>
    <col min="4649" max="4649" width="12.25" style="87" customWidth="1"/>
    <col min="4650" max="4650" width="28" style="87" customWidth="1"/>
    <col min="4651" max="4651" width="14.875" style="87" customWidth="1"/>
    <col min="4652" max="4652" width="18.375" style="87" customWidth="1"/>
    <col min="4653" max="4864" width="9" style="87"/>
    <col min="4865" max="4865" width="33.875" style="87" customWidth="1"/>
    <col min="4866" max="4866" width="16.875" style="87" customWidth="1"/>
    <col min="4867" max="4868" width="10.875" style="87" customWidth="1"/>
    <col min="4869" max="4869" width="14.875" style="87" customWidth="1"/>
    <col min="4870" max="4870" width="17.5" style="87" customWidth="1"/>
    <col min="4871" max="4871" width="21.875" style="87" customWidth="1"/>
    <col min="4872" max="4872" width="7.875" style="87" customWidth="1"/>
    <col min="4873" max="4881" width="23.125" style="87" customWidth="1"/>
    <col min="4882" max="4882" width="33.25" style="87" customWidth="1"/>
    <col min="4883" max="4884" width="7.875" style="87" customWidth="1"/>
    <col min="4885" max="4885" width="10.5" style="87" customWidth="1"/>
    <col min="4886" max="4886" width="9.625" style="87" customWidth="1"/>
    <col min="4887" max="4887" width="157.5" style="87" customWidth="1"/>
    <col min="4888" max="4888" width="26.25" style="87" customWidth="1"/>
    <col min="4889" max="4889" width="37.625" style="87" customWidth="1"/>
    <col min="4890" max="4890" width="14.875" style="87" customWidth="1"/>
    <col min="4891" max="4891" width="13.125" style="87" customWidth="1"/>
    <col min="4892" max="4892" width="7.875" style="87" customWidth="1"/>
    <col min="4893" max="4893" width="69.125" style="87" customWidth="1"/>
    <col min="4894" max="4897" width="16.625" style="87" customWidth="1"/>
    <col min="4898" max="4898" width="9.625" style="87" customWidth="1"/>
    <col min="4899" max="4899" width="7.375" style="87" bestFit="1" customWidth="1"/>
    <col min="4900" max="4900" width="9.625" style="87" customWidth="1"/>
    <col min="4901" max="4902" width="9" style="87"/>
    <col min="4903" max="4903" width="42" style="87" customWidth="1"/>
    <col min="4904" max="4904" width="11.375" style="87" customWidth="1"/>
    <col min="4905" max="4905" width="12.25" style="87" customWidth="1"/>
    <col min="4906" max="4906" width="28" style="87" customWidth="1"/>
    <col min="4907" max="4907" width="14.875" style="87" customWidth="1"/>
    <col min="4908" max="4908" width="18.375" style="87" customWidth="1"/>
    <col min="4909" max="5120" width="9" style="87"/>
    <col min="5121" max="5121" width="33.875" style="87" customWidth="1"/>
    <col min="5122" max="5122" width="16.875" style="87" customWidth="1"/>
    <col min="5123" max="5124" width="10.875" style="87" customWidth="1"/>
    <col min="5125" max="5125" width="14.875" style="87" customWidth="1"/>
    <col min="5126" max="5126" width="17.5" style="87" customWidth="1"/>
    <col min="5127" max="5127" width="21.875" style="87" customWidth="1"/>
    <col min="5128" max="5128" width="7.875" style="87" customWidth="1"/>
    <col min="5129" max="5137" width="23.125" style="87" customWidth="1"/>
    <col min="5138" max="5138" width="33.25" style="87" customWidth="1"/>
    <col min="5139" max="5140" width="7.875" style="87" customWidth="1"/>
    <col min="5141" max="5141" width="10.5" style="87" customWidth="1"/>
    <col min="5142" max="5142" width="9.625" style="87" customWidth="1"/>
    <col min="5143" max="5143" width="157.5" style="87" customWidth="1"/>
    <col min="5144" max="5144" width="26.25" style="87" customWidth="1"/>
    <col min="5145" max="5145" width="37.625" style="87" customWidth="1"/>
    <col min="5146" max="5146" width="14.875" style="87" customWidth="1"/>
    <col min="5147" max="5147" width="13.125" style="87" customWidth="1"/>
    <col min="5148" max="5148" width="7.875" style="87" customWidth="1"/>
    <col min="5149" max="5149" width="69.125" style="87" customWidth="1"/>
    <col min="5150" max="5153" width="16.625" style="87" customWidth="1"/>
    <col min="5154" max="5154" width="9.625" style="87" customWidth="1"/>
    <col min="5155" max="5155" width="7.375" style="87" bestFit="1" customWidth="1"/>
    <col min="5156" max="5156" width="9.625" style="87" customWidth="1"/>
    <col min="5157" max="5158" width="9" style="87"/>
    <col min="5159" max="5159" width="42" style="87" customWidth="1"/>
    <col min="5160" max="5160" width="11.375" style="87" customWidth="1"/>
    <col min="5161" max="5161" width="12.25" style="87" customWidth="1"/>
    <col min="5162" max="5162" width="28" style="87" customWidth="1"/>
    <col min="5163" max="5163" width="14.875" style="87" customWidth="1"/>
    <col min="5164" max="5164" width="18.375" style="87" customWidth="1"/>
    <col min="5165" max="5376" width="9" style="87"/>
    <col min="5377" max="5377" width="33.875" style="87" customWidth="1"/>
    <col min="5378" max="5378" width="16.875" style="87" customWidth="1"/>
    <col min="5379" max="5380" width="10.875" style="87" customWidth="1"/>
    <col min="5381" max="5381" width="14.875" style="87" customWidth="1"/>
    <col min="5382" max="5382" width="17.5" style="87" customWidth="1"/>
    <col min="5383" max="5383" width="21.875" style="87" customWidth="1"/>
    <col min="5384" max="5384" width="7.875" style="87" customWidth="1"/>
    <col min="5385" max="5393" width="23.125" style="87" customWidth="1"/>
    <col min="5394" max="5394" width="33.25" style="87" customWidth="1"/>
    <col min="5395" max="5396" width="7.875" style="87" customWidth="1"/>
    <col min="5397" max="5397" width="10.5" style="87" customWidth="1"/>
    <col min="5398" max="5398" width="9.625" style="87" customWidth="1"/>
    <col min="5399" max="5399" width="157.5" style="87" customWidth="1"/>
    <col min="5400" max="5400" width="26.25" style="87" customWidth="1"/>
    <col min="5401" max="5401" width="37.625" style="87" customWidth="1"/>
    <col min="5402" max="5402" width="14.875" style="87" customWidth="1"/>
    <col min="5403" max="5403" width="13.125" style="87" customWidth="1"/>
    <col min="5404" max="5404" width="7.875" style="87" customWidth="1"/>
    <col min="5405" max="5405" width="69.125" style="87" customWidth="1"/>
    <col min="5406" max="5409" width="16.625" style="87" customWidth="1"/>
    <col min="5410" max="5410" width="9.625" style="87" customWidth="1"/>
    <col min="5411" max="5411" width="7.375" style="87" bestFit="1" customWidth="1"/>
    <col min="5412" max="5412" width="9.625" style="87" customWidth="1"/>
    <col min="5413" max="5414" width="9" style="87"/>
    <col min="5415" max="5415" width="42" style="87" customWidth="1"/>
    <col min="5416" max="5416" width="11.375" style="87" customWidth="1"/>
    <col min="5417" max="5417" width="12.25" style="87" customWidth="1"/>
    <col min="5418" max="5418" width="28" style="87" customWidth="1"/>
    <col min="5419" max="5419" width="14.875" style="87" customWidth="1"/>
    <col min="5420" max="5420" width="18.375" style="87" customWidth="1"/>
    <col min="5421" max="5632" width="9" style="87"/>
    <col min="5633" max="5633" width="33.875" style="87" customWidth="1"/>
    <col min="5634" max="5634" width="16.875" style="87" customWidth="1"/>
    <col min="5635" max="5636" width="10.875" style="87" customWidth="1"/>
    <col min="5637" max="5637" width="14.875" style="87" customWidth="1"/>
    <col min="5638" max="5638" width="17.5" style="87" customWidth="1"/>
    <col min="5639" max="5639" width="21.875" style="87" customWidth="1"/>
    <col min="5640" max="5640" width="7.875" style="87" customWidth="1"/>
    <col min="5641" max="5649" width="23.125" style="87" customWidth="1"/>
    <col min="5650" max="5650" width="33.25" style="87" customWidth="1"/>
    <col min="5651" max="5652" width="7.875" style="87" customWidth="1"/>
    <col min="5653" max="5653" width="10.5" style="87" customWidth="1"/>
    <col min="5654" max="5654" width="9.625" style="87" customWidth="1"/>
    <col min="5655" max="5655" width="157.5" style="87" customWidth="1"/>
    <col min="5656" max="5656" width="26.25" style="87" customWidth="1"/>
    <col min="5657" max="5657" width="37.625" style="87" customWidth="1"/>
    <col min="5658" max="5658" width="14.875" style="87" customWidth="1"/>
    <col min="5659" max="5659" width="13.125" style="87" customWidth="1"/>
    <col min="5660" max="5660" width="7.875" style="87" customWidth="1"/>
    <col min="5661" max="5661" width="69.125" style="87" customWidth="1"/>
    <col min="5662" max="5665" width="16.625" style="87" customWidth="1"/>
    <col min="5666" max="5666" width="9.625" style="87" customWidth="1"/>
    <col min="5667" max="5667" width="7.375" style="87" bestFit="1" customWidth="1"/>
    <col min="5668" max="5668" width="9.625" style="87" customWidth="1"/>
    <col min="5669" max="5670" width="9" style="87"/>
    <col min="5671" max="5671" width="42" style="87" customWidth="1"/>
    <col min="5672" max="5672" width="11.375" style="87" customWidth="1"/>
    <col min="5673" max="5673" width="12.25" style="87" customWidth="1"/>
    <col min="5674" max="5674" width="28" style="87" customWidth="1"/>
    <col min="5675" max="5675" width="14.875" style="87" customWidth="1"/>
    <col min="5676" max="5676" width="18.375" style="87" customWidth="1"/>
    <col min="5677" max="5888" width="9" style="87"/>
    <col min="5889" max="5889" width="33.875" style="87" customWidth="1"/>
    <col min="5890" max="5890" width="16.875" style="87" customWidth="1"/>
    <col min="5891" max="5892" width="10.875" style="87" customWidth="1"/>
    <col min="5893" max="5893" width="14.875" style="87" customWidth="1"/>
    <col min="5894" max="5894" width="17.5" style="87" customWidth="1"/>
    <col min="5895" max="5895" width="21.875" style="87" customWidth="1"/>
    <col min="5896" max="5896" width="7.875" style="87" customWidth="1"/>
    <col min="5897" max="5905" width="23.125" style="87" customWidth="1"/>
    <col min="5906" max="5906" width="33.25" style="87" customWidth="1"/>
    <col min="5907" max="5908" width="7.875" style="87" customWidth="1"/>
    <col min="5909" max="5909" width="10.5" style="87" customWidth="1"/>
    <col min="5910" max="5910" width="9.625" style="87" customWidth="1"/>
    <col min="5911" max="5911" width="157.5" style="87" customWidth="1"/>
    <col min="5912" max="5912" width="26.25" style="87" customWidth="1"/>
    <col min="5913" max="5913" width="37.625" style="87" customWidth="1"/>
    <col min="5914" max="5914" width="14.875" style="87" customWidth="1"/>
    <col min="5915" max="5915" width="13.125" style="87" customWidth="1"/>
    <col min="5916" max="5916" width="7.875" style="87" customWidth="1"/>
    <col min="5917" max="5917" width="69.125" style="87" customWidth="1"/>
    <col min="5918" max="5921" width="16.625" style="87" customWidth="1"/>
    <col min="5922" max="5922" width="9.625" style="87" customWidth="1"/>
    <col min="5923" max="5923" width="7.375" style="87" bestFit="1" customWidth="1"/>
    <col min="5924" max="5924" width="9.625" style="87" customWidth="1"/>
    <col min="5925" max="5926" width="9" style="87"/>
    <col min="5927" max="5927" width="42" style="87" customWidth="1"/>
    <col min="5928" max="5928" width="11.375" style="87" customWidth="1"/>
    <col min="5929" max="5929" width="12.25" style="87" customWidth="1"/>
    <col min="5930" max="5930" width="28" style="87" customWidth="1"/>
    <col min="5931" max="5931" width="14.875" style="87" customWidth="1"/>
    <col min="5932" max="5932" width="18.375" style="87" customWidth="1"/>
    <col min="5933" max="6144" width="9" style="87"/>
    <col min="6145" max="6145" width="33.875" style="87" customWidth="1"/>
    <col min="6146" max="6146" width="16.875" style="87" customWidth="1"/>
    <col min="6147" max="6148" width="10.875" style="87" customWidth="1"/>
    <col min="6149" max="6149" width="14.875" style="87" customWidth="1"/>
    <col min="6150" max="6150" width="17.5" style="87" customWidth="1"/>
    <col min="6151" max="6151" width="21.875" style="87" customWidth="1"/>
    <col min="6152" max="6152" width="7.875" style="87" customWidth="1"/>
    <col min="6153" max="6161" width="23.125" style="87" customWidth="1"/>
    <col min="6162" max="6162" width="33.25" style="87" customWidth="1"/>
    <col min="6163" max="6164" width="7.875" style="87" customWidth="1"/>
    <col min="6165" max="6165" width="10.5" style="87" customWidth="1"/>
    <col min="6166" max="6166" width="9.625" style="87" customWidth="1"/>
    <col min="6167" max="6167" width="157.5" style="87" customWidth="1"/>
    <col min="6168" max="6168" width="26.25" style="87" customWidth="1"/>
    <col min="6169" max="6169" width="37.625" style="87" customWidth="1"/>
    <col min="6170" max="6170" width="14.875" style="87" customWidth="1"/>
    <col min="6171" max="6171" width="13.125" style="87" customWidth="1"/>
    <col min="6172" max="6172" width="7.875" style="87" customWidth="1"/>
    <col min="6173" max="6173" width="69.125" style="87" customWidth="1"/>
    <col min="6174" max="6177" width="16.625" style="87" customWidth="1"/>
    <col min="6178" max="6178" width="9.625" style="87" customWidth="1"/>
    <col min="6179" max="6179" width="7.375" style="87" bestFit="1" customWidth="1"/>
    <col min="6180" max="6180" width="9.625" style="87" customWidth="1"/>
    <col min="6181" max="6182" width="9" style="87"/>
    <col min="6183" max="6183" width="42" style="87" customWidth="1"/>
    <col min="6184" max="6184" width="11.375" style="87" customWidth="1"/>
    <col min="6185" max="6185" width="12.25" style="87" customWidth="1"/>
    <col min="6186" max="6186" width="28" style="87" customWidth="1"/>
    <col min="6187" max="6187" width="14.875" style="87" customWidth="1"/>
    <col min="6188" max="6188" width="18.375" style="87" customWidth="1"/>
    <col min="6189" max="6400" width="9" style="87"/>
    <col min="6401" max="6401" width="33.875" style="87" customWidth="1"/>
    <col min="6402" max="6402" width="16.875" style="87" customWidth="1"/>
    <col min="6403" max="6404" width="10.875" style="87" customWidth="1"/>
    <col min="6405" max="6405" width="14.875" style="87" customWidth="1"/>
    <col min="6406" max="6406" width="17.5" style="87" customWidth="1"/>
    <col min="6407" max="6407" width="21.875" style="87" customWidth="1"/>
    <col min="6408" max="6408" width="7.875" style="87" customWidth="1"/>
    <col min="6409" max="6417" width="23.125" style="87" customWidth="1"/>
    <col min="6418" max="6418" width="33.25" style="87" customWidth="1"/>
    <col min="6419" max="6420" width="7.875" style="87" customWidth="1"/>
    <col min="6421" max="6421" width="10.5" style="87" customWidth="1"/>
    <col min="6422" max="6422" width="9.625" style="87" customWidth="1"/>
    <col min="6423" max="6423" width="157.5" style="87" customWidth="1"/>
    <col min="6424" max="6424" width="26.25" style="87" customWidth="1"/>
    <col min="6425" max="6425" width="37.625" style="87" customWidth="1"/>
    <col min="6426" max="6426" width="14.875" style="87" customWidth="1"/>
    <col min="6427" max="6427" width="13.125" style="87" customWidth="1"/>
    <col min="6428" max="6428" width="7.875" style="87" customWidth="1"/>
    <col min="6429" max="6429" width="69.125" style="87" customWidth="1"/>
    <col min="6430" max="6433" width="16.625" style="87" customWidth="1"/>
    <col min="6434" max="6434" width="9.625" style="87" customWidth="1"/>
    <col min="6435" max="6435" width="7.375" style="87" bestFit="1" customWidth="1"/>
    <col min="6436" max="6436" width="9.625" style="87" customWidth="1"/>
    <col min="6437" max="6438" width="9" style="87"/>
    <col min="6439" max="6439" width="42" style="87" customWidth="1"/>
    <col min="6440" max="6440" width="11.375" style="87" customWidth="1"/>
    <col min="6441" max="6441" width="12.25" style="87" customWidth="1"/>
    <col min="6442" max="6442" width="28" style="87" customWidth="1"/>
    <col min="6443" max="6443" width="14.875" style="87" customWidth="1"/>
    <col min="6444" max="6444" width="18.375" style="87" customWidth="1"/>
    <col min="6445" max="6656" width="9" style="87"/>
    <col min="6657" max="6657" width="33.875" style="87" customWidth="1"/>
    <col min="6658" max="6658" width="16.875" style="87" customWidth="1"/>
    <col min="6659" max="6660" width="10.875" style="87" customWidth="1"/>
    <col min="6661" max="6661" width="14.875" style="87" customWidth="1"/>
    <col min="6662" max="6662" width="17.5" style="87" customWidth="1"/>
    <col min="6663" max="6663" width="21.875" style="87" customWidth="1"/>
    <col min="6664" max="6664" width="7.875" style="87" customWidth="1"/>
    <col min="6665" max="6673" width="23.125" style="87" customWidth="1"/>
    <col min="6674" max="6674" width="33.25" style="87" customWidth="1"/>
    <col min="6675" max="6676" width="7.875" style="87" customWidth="1"/>
    <col min="6677" max="6677" width="10.5" style="87" customWidth="1"/>
    <col min="6678" max="6678" width="9.625" style="87" customWidth="1"/>
    <col min="6679" max="6679" width="157.5" style="87" customWidth="1"/>
    <col min="6680" max="6680" width="26.25" style="87" customWidth="1"/>
    <col min="6681" max="6681" width="37.625" style="87" customWidth="1"/>
    <col min="6682" max="6682" width="14.875" style="87" customWidth="1"/>
    <col min="6683" max="6683" width="13.125" style="87" customWidth="1"/>
    <col min="6684" max="6684" width="7.875" style="87" customWidth="1"/>
    <col min="6685" max="6685" width="69.125" style="87" customWidth="1"/>
    <col min="6686" max="6689" width="16.625" style="87" customWidth="1"/>
    <col min="6690" max="6690" width="9.625" style="87" customWidth="1"/>
    <col min="6691" max="6691" width="7.375" style="87" bestFit="1" customWidth="1"/>
    <col min="6692" max="6692" width="9.625" style="87" customWidth="1"/>
    <col min="6693" max="6694" width="9" style="87"/>
    <col min="6695" max="6695" width="42" style="87" customWidth="1"/>
    <col min="6696" max="6696" width="11.375" style="87" customWidth="1"/>
    <col min="6697" max="6697" width="12.25" style="87" customWidth="1"/>
    <col min="6698" max="6698" width="28" style="87" customWidth="1"/>
    <col min="6699" max="6699" width="14.875" style="87" customWidth="1"/>
    <col min="6700" max="6700" width="18.375" style="87" customWidth="1"/>
    <col min="6701" max="6912" width="9" style="87"/>
    <col min="6913" max="6913" width="33.875" style="87" customWidth="1"/>
    <col min="6914" max="6914" width="16.875" style="87" customWidth="1"/>
    <col min="6915" max="6916" width="10.875" style="87" customWidth="1"/>
    <col min="6917" max="6917" width="14.875" style="87" customWidth="1"/>
    <col min="6918" max="6918" width="17.5" style="87" customWidth="1"/>
    <col min="6919" max="6919" width="21.875" style="87" customWidth="1"/>
    <col min="6920" max="6920" width="7.875" style="87" customWidth="1"/>
    <col min="6921" max="6929" width="23.125" style="87" customWidth="1"/>
    <col min="6930" max="6930" width="33.25" style="87" customWidth="1"/>
    <col min="6931" max="6932" width="7.875" style="87" customWidth="1"/>
    <col min="6933" max="6933" width="10.5" style="87" customWidth="1"/>
    <col min="6934" max="6934" width="9.625" style="87" customWidth="1"/>
    <col min="6935" max="6935" width="157.5" style="87" customWidth="1"/>
    <col min="6936" max="6936" width="26.25" style="87" customWidth="1"/>
    <col min="6937" max="6937" width="37.625" style="87" customWidth="1"/>
    <col min="6938" max="6938" width="14.875" style="87" customWidth="1"/>
    <col min="6939" max="6939" width="13.125" style="87" customWidth="1"/>
    <col min="6940" max="6940" width="7.875" style="87" customWidth="1"/>
    <col min="6941" max="6941" width="69.125" style="87" customWidth="1"/>
    <col min="6942" max="6945" width="16.625" style="87" customWidth="1"/>
    <col min="6946" max="6946" width="9.625" style="87" customWidth="1"/>
    <col min="6947" max="6947" width="7.375" style="87" bestFit="1" customWidth="1"/>
    <col min="6948" max="6948" width="9.625" style="87" customWidth="1"/>
    <col min="6949" max="6950" width="9" style="87"/>
    <col min="6951" max="6951" width="42" style="87" customWidth="1"/>
    <col min="6952" max="6952" width="11.375" style="87" customWidth="1"/>
    <col min="6953" max="6953" width="12.25" style="87" customWidth="1"/>
    <col min="6954" max="6954" width="28" style="87" customWidth="1"/>
    <col min="6955" max="6955" width="14.875" style="87" customWidth="1"/>
    <col min="6956" max="6956" width="18.375" style="87" customWidth="1"/>
    <col min="6957" max="7168" width="9" style="87"/>
    <col min="7169" max="7169" width="33.875" style="87" customWidth="1"/>
    <col min="7170" max="7170" width="16.875" style="87" customWidth="1"/>
    <col min="7171" max="7172" width="10.875" style="87" customWidth="1"/>
    <col min="7173" max="7173" width="14.875" style="87" customWidth="1"/>
    <col min="7174" max="7174" width="17.5" style="87" customWidth="1"/>
    <col min="7175" max="7175" width="21.875" style="87" customWidth="1"/>
    <col min="7176" max="7176" width="7.875" style="87" customWidth="1"/>
    <col min="7177" max="7185" width="23.125" style="87" customWidth="1"/>
    <col min="7186" max="7186" width="33.25" style="87" customWidth="1"/>
    <col min="7187" max="7188" width="7.875" style="87" customWidth="1"/>
    <col min="7189" max="7189" width="10.5" style="87" customWidth="1"/>
    <col min="7190" max="7190" width="9.625" style="87" customWidth="1"/>
    <col min="7191" max="7191" width="157.5" style="87" customWidth="1"/>
    <col min="7192" max="7192" width="26.25" style="87" customWidth="1"/>
    <col min="7193" max="7193" width="37.625" style="87" customWidth="1"/>
    <col min="7194" max="7194" width="14.875" style="87" customWidth="1"/>
    <col min="7195" max="7195" width="13.125" style="87" customWidth="1"/>
    <col min="7196" max="7196" width="7.875" style="87" customWidth="1"/>
    <col min="7197" max="7197" width="69.125" style="87" customWidth="1"/>
    <col min="7198" max="7201" width="16.625" style="87" customWidth="1"/>
    <col min="7202" max="7202" width="9.625" style="87" customWidth="1"/>
    <col min="7203" max="7203" width="7.375" style="87" bestFit="1" customWidth="1"/>
    <col min="7204" max="7204" width="9.625" style="87" customWidth="1"/>
    <col min="7205" max="7206" width="9" style="87"/>
    <col min="7207" max="7207" width="42" style="87" customWidth="1"/>
    <col min="7208" max="7208" width="11.375" style="87" customWidth="1"/>
    <col min="7209" max="7209" width="12.25" style="87" customWidth="1"/>
    <col min="7210" max="7210" width="28" style="87" customWidth="1"/>
    <col min="7211" max="7211" width="14.875" style="87" customWidth="1"/>
    <col min="7212" max="7212" width="18.375" style="87" customWidth="1"/>
    <col min="7213" max="7424" width="9" style="87"/>
    <col min="7425" max="7425" width="33.875" style="87" customWidth="1"/>
    <col min="7426" max="7426" width="16.875" style="87" customWidth="1"/>
    <col min="7427" max="7428" width="10.875" style="87" customWidth="1"/>
    <col min="7429" max="7429" width="14.875" style="87" customWidth="1"/>
    <col min="7430" max="7430" width="17.5" style="87" customWidth="1"/>
    <col min="7431" max="7431" width="21.875" style="87" customWidth="1"/>
    <col min="7432" max="7432" width="7.875" style="87" customWidth="1"/>
    <col min="7433" max="7441" width="23.125" style="87" customWidth="1"/>
    <col min="7442" max="7442" width="33.25" style="87" customWidth="1"/>
    <col min="7443" max="7444" width="7.875" style="87" customWidth="1"/>
    <col min="7445" max="7445" width="10.5" style="87" customWidth="1"/>
    <col min="7446" max="7446" width="9.625" style="87" customWidth="1"/>
    <col min="7447" max="7447" width="157.5" style="87" customWidth="1"/>
    <col min="7448" max="7448" width="26.25" style="87" customWidth="1"/>
    <col min="7449" max="7449" width="37.625" style="87" customWidth="1"/>
    <col min="7450" max="7450" width="14.875" style="87" customWidth="1"/>
    <col min="7451" max="7451" width="13.125" style="87" customWidth="1"/>
    <col min="7452" max="7452" width="7.875" style="87" customWidth="1"/>
    <col min="7453" max="7453" width="69.125" style="87" customWidth="1"/>
    <col min="7454" max="7457" width="16.625" style="87" customWidth="1"/>
    <col min="7458" max="7458" width="9.625" style="87" customWidth="1"/>
    <col min="7459" max="7459" width="7.375" style="87" bestFit="1" customWidth="1"/>
    <col min="7460" max="7460" width="9.625" style="87" customWidth="1"/>
    <col min="7461" max="7462" width="9" style="87"/>
    <col min="7463" max="7463" width="42" style="87" customWidth="1"/>
    <col min="7464" max="7464" width="11.375" style="87" customWidth="1"/>
    <col min="7465" max="7465" width="12.25" style="87" customWidth="1"/>
    <col min="7466" max="7466" width="28" style="87" customWidth="1"/>
    <col min="7467" max="7467" width="14.875" style="87" customWidth="1"/>
    <col min="7468" max="7468" width="18.375" style="87" customWidth="1"/>
    <col min="7469" max="7680" width="9" style="87"/>
    <col min="7681" max="7681" width="33.875" style="87" customWidth="1"/>
    <col min="7682" max="7682" width="16.875" style="87" customWidth="1"/>
    <col min="7683" max="7684" width="10.875" style="87" customWidth="1"/>
    <col min="7685" max="7685" width="14.875" style="87" customWidth="1"/>
    <col min="7686" max="7686" width="17.5" style="87" customWidth="1"/>
    <col min="7687" max="7687" width="21.875" style="87" customWidth="1"/>
    <col min="7688" max="7688" width="7.875" style="87" customWidth="1"/>
    <col min="7689" max="7697" width="23.125" style="87" customWidth="1"/>
    <col min="7698" max="7698" width="33.25" style="87" customWidth="1"/>
    <col min="7699" max="7700" width="7.875" style="87" customWidth="1"/>
    <col min="7701" max="7701" width="10.5" style="87" customWidth="1"/>
    <col min="7702" max="7702" width="9.625" style="87" customWidth="1"/>
    <col min="7703" max="7703" width="157.5" style="87" customWidth="1"/>
    <col min="7704" max="7704" width="26.25" style="87" customWidth="1"/>
    <col min="7705" max="7705" width="37.625" style="87" customWidth="1"/>
    <col min="7706" max="7706" width="14.875" style="87" customWidth="1"/>
    <col min="7707" max="7707" width="13.125" style="87" customWidth="1"/>
    <col min="7708" max="7708" width="7.875" style="87" customWidth="1"/>
    <col min="7709" max="7709" width="69.125" style="87" customWidth="1"/>
    <col min="7710" max="7713" width="16.625" style="87" customWidth="1"/>
    <col min="7714" max="7714" width="9.625" style="87" customWidth="1"/>
    <col min="7715" max="7715" width="7.375" style="87" bestFit="1" customWidth="1"/>
    <col min="7716" max="7716" width="9.625" style="87" customWidth="1"/>
    <col min="7717" max="7718" width="9" style="87"/>
    <col min="7719" max="7719" width="42" style="87" customWidth="1"/>
    <col min="7720" max="7720" width="11.375" style="87" customWidth="1"/>
    <col min="7721" max="7721" width="12.25" style="87" customWidth="1"/>
    <col min="7722" max="7722" width="28" style="87" customWidth="1"/>
    <col min="7723" max="7723" width="14.875" style="87" customWidth="1"/>
    <col min="7724" max="7724" width="18.375" style="87" customWidth="1"/>
    <col min="7725" max="7936" width="9" style="87"/>
    <col min="7937" max="7937" width="33.875" style="87" customWidth="1"/>
    <col min="7938" max="7938" width="16.875" style="87" customWidth="1"/>
    <col min="7939" max="7940" width="10.875" style="87" customWidth="1"/>
    <col min="7941" max="7941" width="14.875" style="87" customWidth="1"/>
    <col min="7942" max="7942" width="17.5" style="87" customWidth="1"/>
    <col min="7943" max="7943" width="21.875" style="87" customWidth="1"/>
    <col min="7944" max="7944" width="7.875" style="87" customWidth="1"/>
    <col min="7945" max="7953" width="23.125" style="87" customWidth="1"/>
    <col min="7954" max="7954" width="33.25" style="87" customWidth="1"/>
    <col min="7955" max="7956" width="7.875" style="87" customWidth="1"/>
    <col min="7957" max="7957" width="10.5" style="87" customWidth="1"/>
    <col min="7958" max="7958" width="9.625" style="87" customWidth="1"/>
    <col min="7959" max="7959" width="157.5" style="87" customWidth="1"/>
    <col min="7960" max="7960" width="26.25" style="87" customWidth="1"/>
    <col min="7961" max="7961" width="37.625" style="87" customWidth="1"/>
    <col min="7962" max="7962" width="14.875" style="87" customWidth="1"/>
    <col min="7963" max="7963" width="13.125" style="87" customWidth="1"/>
    <col min="7964" max="7964" width="7.875" style="87" customWidth="1"/>
    <col min="7965" max="7965" width="69.125" style="87" customWidth="1"/>
    <col min="7966" max="7969" width="16.625" style="87" customWidth="1"/>
    <col min="7970" max="7970" width="9.625" style="87" customWidth="1"/>
    <col min="7971" max="7971" width="7.375" style="87" bestFit="1" customWidth="1"/>
    <col min="7972" max="7972" width="9.625" style="87" customWidth="1"/>
    <col min="7973" max="7974" width="9" style="87"/>
    <col min="7975" max="7975" width="42" style="87" customWidth="1"/>
    <col min="7976" max="7976" width="11.375" style="87" customWidth="1"/>
    <col min="7977" max="7977" width="12.25" style="87" customWidth="1"/>
    <col min="7978" max="7978" width="28" style="87" customWidth="1"/>
    <col min="7979" max="7979" width="14.875" style="87" customWidth="1"/>
    <col min="7980" max="7980" width="18.375" style="87" customWidth="1"/>
    <col min="7981" max="8192" width="9" style="87"/>
    <col min="8193" max="8193" width="33.875" style="87" customWidth="1"/>
    <col min="8194" max="8194" width="16.875" style="87" customWidth="1"/>
    <col min="8195" max="8196" width="10.875" style="87" customWidth="1"/>
    <col min="8197" max="8197" width="14.875" style="87" customWidth="1"/>
    <col min="8198" max="8198" width="17.5" style="87" customWidth="1"/>
    <col min="8199" max="8199" width="21.875" style="87" customWidth="1"/>
    <col min="8200" max="8200" width="7.875" style="87" customWidth="1"/>
    <col min="8201" max="8209" width="23.125" style="87" customWidth="1"/>
    <col min="8210" max="8210" width="33.25" style="87" customWidth="1"/>
    <col min="8211" max="8212" width="7.875" style="87" customWidth="1"/>
    <col min="8213" max="8213" width="10.5" style="87" customWidth="1"/>
    <col min="8214" max="8214" width="9.625" style="87" customWidth="1"/>
    <col min="8215" max="8215" width="157.5" style="87" customWidth="1"/>
    <col min="8216" max="8216" width="26.25" style="87" customWidth="1"/>
    <col min="8217" max="8217" width="37.625" style="87" customWidth="1"/>
    <col min="8218" max="8218" width="14.875" style="87" customWidth="1"/>
    <col min="8219" max="8219" width="13.125" style="87" customWidth="1"/>
    <col min="8220" max="8220" width="7.875" style="87" customWidth="1"/>
    <col min="8221" max="8221" width="69.125" style="87" customWidth="1"/>
    <col min="8222" max="8225" width="16.625" style="87" customWidth="1"/>
    <col min="8226" max="8226" width="9.625" style="87" customWidth="1"/>
    <col min="8227" max="8227" width="7.375" style="87" bestFit="1" customWidth="1"/>
    <col min="8228" max="8228" width="9.625" style="87" customWidth="1"/>
    <col min="8229" max="8230" width="9" style="87"/>
    <col min="8231" max="8231" width="42" style="87" customWidth="1"/>
    <col min="8232" max="8232" width="11.375" style="87" customWidth="1"/>
    <col min="8233" max="8233" width="12.25" style="87" customWidth="1"/>
    <col min="8234" max="8234" width="28" style="87" customWidth="1"/>
    <col min="8235" max="8235" width="14.875" style="87" customWidth="1"/>
    <col min="8236" max="8236" width="18.375" style="87" customWidth="1"/>
    <col min="8237" max="8448" width="9" style="87"/>
    <col min="8449" max="8449" width="33.875" style="87" customWidth="1"/>
    <col min="8450" max="8450" width="16.875" style="87" customWidth="1"/>
    <col min="8451" max="8452" width="10.875" style="87" customWidth="1"/>
    <col min="8453" max="8453" width="14.875" style="87" customWidth="1"/>
    <col min="8454" max="8454" width="17.5" style="87" customWidth="1"/>
    <col min="8455" max="8455" width="21.875" style="87" customWidth="1"/>
    <col min="8456" max="8456" width="7.875" style="87" customWidth="1"/>
    <col min="8457" max="8465" width="23.125" style="87" customWidth="1"/>
    <col min="8466" max="8466" width="33.25" style="87" customWidth="1"/>
    <col min="8467" max="8468" width="7.875" style="87" customWidth="1"/>
    <col min="8469" max="8469" width="10.5" style="87" customWidth="1"/>
    <col min="8470" max="8470" width="9.625" style="87" customWidth="1"/>
    <col min="8471" max="8471" width="157.5" style="87" customWidth="1"/>
    <col min="8472" max="8472" width="26.25" style="87" customWidth="1"/>
    <col min="8473" max="8473" width="37.625" style="87" customWidth="1"/>
    <col min="8474" max="8474" width="14.875" style="87" customWidth="1"/>
    <col min="8475" max="8475" width="13.125" style="87" customWidth="1"/>
    <col min="8476" max="8476" width="7.875" style="87" customWidth="1"/>
    <col min="8477" max="8477" width="69.125" style="87" customWidth="1"/>
    <col min="8478" max="8481" width="16.625" style="87" customWidth="1"/>
    <col min="8482" max="8482" width="9.625" style="87" customWidth="1"/>
    <col min="8483" max="8483" width="7.375" style="87" bestFit="1" customWidth="1"/>
    <col min="8484" max="8484" width="9.625" style="87" customWidth="1"/>
    <col min="8485" max="8486" width="9" style="87"/>
    <col min="8487" max="8487" width="42" style="87" customWidth="1"/>
    <col min="8488" max="8488" width="11.375" style="87" customWidth="1"/>
    <col min="8489" max="8489" width="12.25" style="87" customWidth="1"/>
    <col min="8490" max="8490" width="28" style="87" customWidth="1"/>
    <col min="8491" max="8491" width="14.875" style="87" customWidth="1"/>
    <col min="8492" max="8492" width="18.375" style="87" customWidth="1"/>
    <col min="8493" max="8704" width="9" style="87"/>
    <col min="8705" max="8705" width="33.875" style="87" customWidth="1"/>
    <col min="8706" max="8706" width="16.875" style="87" customWidth="1"/>
    <col min="8707" max="8708" width="10.875" style="87" customWidth="1"/>
    <col min="8709" max="8709" width="14.875" style="87" customWidth="1"/>
    <col min="8710" max="8710" width="17.5" style="87" customWidth="1"/>
    <col min="8711" max="8711" width="21.875" style="87" customWidth="1"/>
    <col min="8712" max="8712" width="7.875" style="87" customWidth="1"/>
    <col min="8713" max="8721" width="23.125" style="87" customWidth="1"/>
    <col min="8722" max="8722" width="33.25" style="87" customWidth="1"/>
    <col min="8723" max="8724" width="7.875" style="87" customWidth="1"/>
    <col min="8725" max="8725" width="10.5" style="87" customWidth="1"/>
    <col min="8726" max="8726" width="9.625" style="87" customWidth="1"/>
    <col min="8727" max="8727" width="157.5" style="87" customWidth="1"/>
    <col min="8728" max="8728" width="26.25" style="87" customWidth="1"/>
    <col min="8729" max="8729" width="37.625" style="87" customWidth="1"/>
    <col min="8730" max="8730" width="14.875" style="87" customWidth="1"/>
    <col min="8731" max="8731" width="13.125" style="87" customWidth="1"/>
    <col min="8732" max="8732" width="7.875" style="87" customWidth="1"/>
    <col min="8733" max="8733" width="69.125" style="87" customWidth="1"/>
    <col min="8734" max="8737" width="16.625" style="87" customWidth="1"/>
    <col min="8738" max="8738" width="9.625" style="87" customWidth="1"/>
    <col min="8739" max="8739" width="7.375" style="87" bestFit="1" customWidth="1"/>
    <col min="8740" max="8740" width="9.625" style="87" customWidth="1"/>
    <col min="8741" max="8742" width="9" style="87"/>
    <col min="8743" max="8743" width="42" style="87" customWidth="1"/>
    <col min="8744" max="8744" width="11.375" style="87" customWidth="1"/>
    <col min="8745" max="8745" width="12.25" style="87" customWidth="1"/>
    <col min="8746" max="8746" width="28" style="87" customWidth="1"/>
    <col min="8747" max="8747" width="14.875" style="87" customWidth="1"/>
    <col min="8748" max="8748" width="18.375" style="87" customWidth="1"/>
    <col min="8749" max="8960" width="9" style="87"/>
    <col min="8961" max="8961" width="33.875" style="87" customWidth="1"/>
    <col min="8962" max="8962" width="16.875" style="87" customWidth="1"/>
    <col min="8963" max="8964" width="10.875" style="87" customWidth="1"/>
    <col min="8965" max="8965" width="14.875" style="87" customWidth="1"/>
    <col min="8966" max="8966" width="17.5" style="87" customWidth="1"/>
    <col min="8967" max="8967" width="21.875" style="87" customWidth="1"/>
    <col min="8968" max="8968" width="7.875" style="87" customWidth="1"/>
    <col min="8969" max="8977" width="23.125" style="87" customWidth="1"/>
    <col min="8978" max="8978" width="33.25" style="87" customWidth="1"/>
    <col min="8979" max="8980" width="7.875" style="87" customWidth="1"/>
    <col min="8981" max="8981" width="10.5" style="87" customWidth="1"/>
    <col min="8982" max="8982" width="9.625" style="87" customWidth="1"/>
    <col min="8983" max="8983" width="157.5" style="87" customWidth="1"/>
    <col min="8984" max="8984" width="26.25" style="87" customWidth="1"/>
    <col min="8985" max="8985" width="37.625" style="87" customWidth="1"/>
    <col min="8986" max="8986" width="14.875" style="87" customWidth="1"/>
    <col min="8987" max="8987" width="13.125" style="87" customWidth="1"/>
    <col min="8988" max="8988" width="7.875" style="87" customWidth="1"/>
    <col min="8989" max="8989" width="69.125" style="87" customWidth="1"/>
    <col min="8990" max="8993" width="16.625" style="87" customWidth="1"/>
    <col min="8994" max="8994" width="9.625" style="87" customWidth="1"/>
    <col min="8995" max="8995" width="7.375" style="87" bestFit="1" customWidth="1"/>
    <col min="8996" max="8996" width="9.625" style="87" customWidth="1"/>
    <col min="8997" max="8998" width="9" style="87"/>
    <col min="8999" max="8999" width="42" style="87" customWidth="1"/>
    <col min="9000" max="9000" width="11.375" style="87" customWidth="1"/>
    <col min="9001" max="9001" width="12.25" style="87" customWidth="1"/>
    <col min="9002" max="9002" width="28" style="87" customWidth="1"/>
    <col min="9003" max="9003" width="14.875" style="87" customWidth="1"/>
    <col min="9004" max="9004" width="18.375" style="87" customWidth="1"/>
    <col min="9005" max="9216" width="9" style="87"/>
    <col min="9217" max="9217" width="33.875" style="87" customWidth="1"/>
    <col min="9218" max="9218" width="16.875" style="87" customWidth="1"/>
    <col min="9219" max="9220" width="10.875" style="87" customWidth="1"/>
    <col min="9221" max="9221" width="14.875" style="87" customWidth="1"/>
    <col min="9222" max="9222" width="17.5" style="87" customWidth="1"/>
    <col min="9223" max="9223" width="21.875" style="87" customWidth="1"/>
    <col min="9224" max="9224" width="7.875" style="87" customWidth="1"/>
    <col min="9225" max="9233" width="23.125" style="87" customWidth="1"/>
    <col min="9234" max="9234" width="33.25" style="87" customWidth="1"/>
    <col min="9235" max="9236" width="7.875" style="87" customWidth="1"/>
    <col min="9237" max="9237" width="10.5" style="87" customWidth="1"/>
    <col min="9238" max="9238" width="9.625" style="87" customWidth="1"/>
    <col min="9239" max="9239" width="157.5" style="87" customWidth="1"/>
    <col min="9240" max="9240" width="26.25" style="87" customWidth="1"/>
    <col min="9241" max="9241" width="37.625" style="87" customWidth="1"/>
    <col min="9242" max="9242" width="14.875" style="87" customWidth="1"/>
    <col min="9243" max="9243" width="13.125" style="87" customWidth="1"/>
    <col min="9244" max="9244" width="7.875" style="87" customWidth="1"/>
    <col min="9245" max="9245" width="69.125" style="87" customWidth="1"/>
    <col min="9246" max="9249" width="16.625" style="87" customWidth="1"/>
    <col min="9250" max="9250" width="9.625" style="87" customWidth="1"/>
    <col min="9251" max="9251" width="7.375" style="87" bestFit="1" customWidth="1"/>
    <col min="9252" max="9252" width="9.625" style="87" customWidth="1"/>
    <col min="9253" max="9254" width="9" style="87"/>
    <col min="9255" max="9255" width="42" style="87" customWidth="1"/>
    <col min="9256" max="9256" width="11.375" style="87" customWidth="1"/>
    <col min="9257" max="9257" width="12.25" style="87" customWidth="1"/>
    <col min="9258" max="9258" width="28" style="87" customWidth="1"/>
    <col min="9259" max="9259" width="14.875" style="87" customWidth="1"/>
    <col min="9260" max="9260" width="18.375" style="87" customWidth="1"/>
    <col min="9261" max="9472" width="9" style="87"/>
    <col min="9473" max="9473" width="33.875" style="87" customWidth="1"/>
    <col min="9474" max="9474" width="16.875" style="87" customWidth="1"/>
    <col min="9475" max="9476" width="10.875" style="87" customWidth="1"/>
    <col min="9477" max="9477" width="14.875" style="87" customWidth="1"/>
    <col min="9478" max="9478" width="17.5" style="87" customWidth="1"/>
    <col min="9479" max="9479" width="21.875" style="87" customWidth="1"/>
    <col min="9480" max="9480" width="7.875" style="87" customWidth="1"/>
    <col min="9481" max="9489" width="23.125" style="87" customWidth="1"/>
    <col min="9490" max="9490" width="33.25" style="87" customWidth="1"/>
    <col min="9491" max="9492" width="7.875" style="87" customWidth="1"/>
    <col min="9493" max="9493" width="10.5" style="87" customWidth="1"/>
    <col min="9494" max="9494" width="9.625" style="87" customWidth="1"/>
    <col min="9495" max="9495" width="157.5" style="87" customWidth="1"/>
    <col min="9496" max="9496" width="26.25" style="87" customWidth="1"/>
    <col min="9497" max="9497" width="37.625" style="87" customWidth="1"/>
    <col min="9498" max="9498" width="14.875" style="87" customWidth="1"/>
    <col min="9499" max="9499" width="13.125" style="87" customWidth="1"/>
    <col min="9500" max="9500" width="7.875" style="87" customWidth="1"/>
    <col min="9501" max="9501" width="69.125" style="87" customWidth="1"/>
    <col min="9502" max="9505" width="16.625" style="87" customWidth="1"/>
    <col min="9506" max="9506" width="9.625" style="87" customWidth="1"/>
    <col min="9507" max="9507" width="7.375" style="87" bestFit="1" customWidth="1"/>
    <col min="9508" max="9508" width="9.625" style="87" customWidth="1"/>
    <col min="9509" max="9510" width="9" style="87"/>
    <col min="9511" max="9511" width="42" style="87" customWidth="1"/>
    <col min="9512" max="9512" width="11.375" style="87" customWidth="1"/>
    <col min="9513" max="9513" width="12.25" style="87" customWidth="1"/>
    <col min="9514" max="9514" width="28" style="87" customWidth="1"/>
    <col min="9515" max="9515" width="14.875" style="87" customWidth="1"/>
    <col min="9516" max="9516" width="18.375" style="87" customWidth="1"/>
    <col min="9517" max="9728" width="9" style="87"/>
    <col min="9729" max="9729" width="33.875" style="87" customWidth="1"/>
    <col min="9730" max="9730" width="16.875" style="87" customWidth="1"/>
    <col min="9731" max="9732" width="10.875" style="87" customWidth="1"/>
    <col min="9733" max="9733" width="14.875" style="87" customWidth="1"/>
    <col min="9734" max="9734" width="17.5" style="87" customWidth="1"/>
    <col min="9735" max="9735" width="21.875" style="87" customWidth="1"/>
    <col min="9736" max="9736" width="7.875" style="87" customWidth="1"/>
    <col min="9737" max="9745" width="23.125" style="87" customWidth="1"/>
    <col min="9746" max="9746" width="33.25" style="87" customWidth="1"/>
    <col min="9747" max="9748" width="7.875" style="87" customWidth="1"/>
    <col min="9749" max="9749" width="10.5" style="87" customWidth="1"/>
    <col min="9750" max="9750" width="9.625" style="87" customWidth="1"/>
    <col min="9751" max="9751" width="157.5" style="87" customWidth="1"/>
    <col min="9752" max="9752" width="26.25" style="87" customWidth="1"/>
    <col min="9753" max="9753" width="37.625" style="87" customWidth="1"/>
    <col min="9754" max="9754" width="14.875" style="87" customWidth="1"/>
    <col min="9755" max="9755" width="13.125" style="87" customWidth="1"/>
    <col min="9756" max="9756" width="7.875" style="87" customWidth="1"/>
    <col min="9757" max="9757" width="69.125" style="87" customWidth="1"/>
    <col min="9758" max="9761" width="16.625" style="87" customWidth="1"/>
    <col min="9762" max="9762" width="9.625" style="87" customWidth="1"/>
    <col min="9763" max="9763" width="7.375" style="87" bestFit="1" customWidth="1"/>
    <col min="9764" max="9764" width="9.625" style="87" customWidth="1"/>
    <col min="9765" max="9766" width="9" style="87"/>
    <col min="9767" max="9767" width="42" style="87" customWidth="1"/>
    <col min="9768" max="9768" width="11.375" style="87" customWidth="1"/>
    <col min="9769" max="9769" width="12.25" style="87" customWidth="1"/>
    <col min="9770" max="9770" width="28" style="87" customWidth="1"/>
    <col min="9771" max="9771" width="14.875" style="87" customWidth="1"/>
    <col min="9772" max="9772" width="18.375" style="87" customWidth="1"/>
    <col min="9773" max="9984" width="9" style="87"/>
    <col min="9985" max="9985" width="33.875" style="87" customWidth="1"/>
    <col min="9986" max="9986" width="16.875" style="87" customWidth="1"/>
    <col min="9987" max="9988" width="10.875" style="87" customWidth="1"/>
    <col min="9989" max="9989" width="14.875" style="87" customWidth="1"/>
    <col min="9990" max="9990" width="17.5" style="87" customWidth="1"/>
    <col min="9991" max="9991" width="21.875" style="87" customWidth="1"/>
    <col min="9992" max="9992" width="7.875" style="87" customWidth="1"/>
    <col min="9993" max="10001" width="23.125" style="87" customWidth="1"/>
    <col min="10002" max="10002" width="33.25" style="87" customWidth="1"/>
    <col min="10003" max="10004" width="7.875" style="87" customWidth="1"/>
    <col min="10005" max="10005" width="10.5" style="87" customWidth="1"/>
    <col min="10006" max="10006" width="9.625" style="87" customWidth="1"/>
    <col min="10007" max="10007" width="157.5" style="87" customWidth="1"/>
    <col min="10008" max="10008" width="26.25" style="87" customWidth="1"/>
    <col min="10009" max="10009" width="37.625" style="87" customWidth="1"/>
    <col min="10010" max="10010" width="14.875" style="87" customWidth="1"/>
    <col min="10011" max="10011" width="13.125" style="87" customWidth="1"/>
    <col min="10012" max="10012" width="7.875" style="87" customWidth="1"/>
    <col min="10013" max="10013" width="69.125" style="87" customWidth="1"/>
    <col min="10014" max="10017" width="16.625" style="87" customWidth="1"/>
    <col min="10018" max="10018" width="9.625" style="87" customWidth="1"/>
    <col min="10019" max="10019" width="7.375" style="87" bestFit="1" customWidth="1"/>
    <col min="10020" max="10020" width="9.625" style="87" customWidth="1"/>
    <col min="10021" max="10022" width="9" style="87"/>
    <col min="10023" max="10023" width="42" style="87" customWidth="1"/>
    <col min="10024" max="10024" width="11.375" style="87" customWidth="1"/>
    <col min="10025" max="10025" width="12.25" style="87" customWidth="1"/>
    <col min="10026" max="10026" width="28" style="87" customWidth="1"/>
    <col min="10027" max="10027" width="14.875" style="87" customWidth="1"/>
    <col min="10028" max="10028" width="18.375" style="87" customWidth="1"/>
    <col min="10029" max="10240" width="9" style="87"/>
    <col min="10241" max="10241" width="33.875" style="87" customWidth="1"/>
    <col min="10242" max="10242" width="16.875" style="87" customWidth="1"/>
    <col min="10243" max="10244" width="10.875" style="87" customWidth="1"/>
    <col min="10245" max="10245" width="14.875" style="87" customWidth="1"/>
    <col min="10246" max="10246" width="17.5" style="87" customWidth="1"/>
    <col min="10247" max="10247" width="21.875" style="87" customWidth="1"/>
    <col min="10248" max="10248" width="7.875" style="87" customWidth="1"/>
    <col min="10249" max="10257" width="23.125" style="87" customWidth="1"/>
    <col min="10258" max="10258" width="33.25" style="87" customWidth="1"/>
    <col min="10259" max="10260" width="7.875" style="87" customWidth="1"/>
    <col min="10261" max="10261" width="10.5" style="87" customWidth="1"/>
    <col min="10262" max="10262" width="9.625" style="87" customWidth="1"/>
    <col min="10263" max="10263" width="157.5" style="87" customWidth="1"/>
    <col min="10264" max="10264" width="26.25" style="87" customWidth="1"/>
    <col min="10265" max="10265" width="37.625" style="87" customWidth="1"/>
    <col min="10266" max="10266" width="14.875" style="87" customWidth="1"/>
    <col min="10267" max="10267" width="13.125" style="87" customWidth="1"/>
    <col min="10268" max="10268" width="7.875" style="87" customWidth="1"/>
    <col min="10269" max="10269" width="69.125" style="87" customWidth="1"/>
    <col min="10270" max="10273" width="16.625" style="87" customWidth="1"/>
    <col min="10274" max="10274" width="9.625" style="87" customWidth="1"/>
    <col min="10275" max="10275" width="7.375" style="87" bestFit="1" customWidth="1"/>
    <col min="10276" max="10276" width="9.625" style="87" customWidth="1"/>
    <col min="10277" max="10278" width="9" style="87"/>
    <col min="10279" max="10279" width="42" style="87" customWidth="1"/>
    <col min="10280" max="10280" width="11.375" style="87" customWidth="1"/>
    <col min="10281" max="10281" width="12.25" style="87" customWidth="1"/>
    <col min="10282" max="10282" width="28" style="87" customWidth="1"/>
    <col min="10283" max="10283" width="14.875" style="87" customWidth="1"/>
    <col min="10284" max="10284" width="18.375" style="87" customWidth="1"/>
    <col min="10285" max="10496" width="9" style="87"/>
    <col min="10497" max="10497" width="33.875" style="87" customWidth="1"/>
    <col min="10498" max="10498" width="16.875" style="87" customWidth="1"/>
    <col min="10499" max="10500" width="10.875" style="87" customWidth="1"/>
    <col min="10501" max="10501" width="14.875" style="87" customWidth="1"/>
    <col min="10502" max="10502" width="17.5" style="87" customWidth="1"/>
    <col min="10503" max="10503" width="21.875" style="87" customWidth="1"/>
    <col min="10504" max="10504" width="7.875" style="87" customWidth="1"/>
    <col min="10505" max="10513" width="23.125" style="87" customWidth="1"/>
    <col min="10514" max="10514" width="33.25" style="87" customWidth="1"/>
    <col min="10515" max="10516" width="7.875" style="87" customWidth="1"/>
    <col min="10517" max="10517" width="10.5" style="87" customWidth="1"/>
    <col min="10518" max="10518" width="9.625" style="87" customWidth="1"/>
    <col min="10519" max="10519" width="157.5" style="87" customWidth="1"/>
    <col min="10520" max="10520" width="26.25" style="87" customWidth="1"/>
    <col min="10521" max="10521" width="37.625" style="87" customWidth="1"/>
    <col min="10522" max="10522" width="14.875" style="87" customWidth="1"/>
    <col min="10523" max="10523" width="13.125" style="87" customWidth="1"/>
    <col min="10524" max="10524" width="7.875" style="87" customWidth="1"/>
    <col min="10525" max="10525" width="69.125" style="87" customWidth="1"/>
    <col min="10526" max="10529" width="16.625" style="87" customWidth="1"/>
    <col min="10530" max="10530" width="9.625" style="87" customWidth="1"/>
    <col min="10531" max="10531" width="7.375" style="87" bestFit="1" customWidth="1"/>
    <col min="10532" max="10532" width="9.625" style="87" customWidth="1"/>
    <col min="10533" max="10534" width="9" style="87"/>
    <col min="10535" max="10535" width="42" style="87" customWidth="1"/>
    <col min="10536" max="10536" width="11.375" style="87" customWidth="1"/>
    <col min="10537" max="10537" width="12.25" style="87" customWidth="1"/>
    <col min="10538" max="10538" width="28" style="87" customWidth="1"/>
    <col min="10539" max="10539" width="14.875" style="87" customWidth="1"/>
    <col min="10540" max="10540" width="18.375" style="87" customWidth="1"/>
    <col min="10541" max="10752" width="9" style="87"/>
    <col min="10753" max="10753" width="33.875" style="87" customWidth="1"/>
    <col min="10754" max="10754" width="16.875" style="87" customWidth="1"/>
    <col min="10755" max="10756" width="10.875" style="87" customWidth="1"/>
    <col min="10757" max="10757" width="14.875" style="87" customWidth="1"/>
    <col min="10758" max="10758" width="17.5" style="87" customWidth="1"/>
    <col min="10759" max="10759" width="21.875" style="87" customWidth="1"/>
    <col min="10760" max="10760" width="7.875" style="87" customWidth="1"/>
    <col min="10761" max="10769" width="23.125" style="87" customWidth="1"/>
    <col min="10770" max="10770" width="33.25" style="87" customWidth="1"/>
    <col min="10771" max="10772" width="7.875" style="87" customWidth="1"/>
    <col min="10773" max="10773" width="10.5" style="87" customWidth="1"/>
    <col min="10774" max="10774" width="9.625" style="87" customWidth="1"/>
    <col min="10775" max="10775" width="157.5" style="87" customWidth="1"/>
    <col min="10776" max="10776" width="26.25" style="87" customWidth="1"/>
    <col min="10777" max="10777" width="37.625" style="87" customWidth="1"/>
    <col min="10778" max="10778" width="14.875" style="87" customWidth="1"/>
    <col min="10779" max="10779" width="13.125" style="87" customWidth="1"/>
    <col min="10780" max="10780" width="7.875" style="87" customWidth="1"/>
    <col min="10781" max="10781" width="69.125" style="87" customWidth="1"/>
    <col min="10782" max="10785" width="16.625" style="87" customWidth="1"/>
    <col min="10786" max="10786" width="9.625" style="87" customWidth="1"/>
    <col min="10787" max="10787" width="7.375" style="87" bestFit="1" customWidth="1"/>
    <col min="10788" max="10788" width="9.625" style="87" customWidth="1"/>
    <col min="10789" max="10790" width="9" style="87"/>
    <col min="10791" max="10791" width="42" style="87" customWidth="1"/>
    <col min="10792" max="10792" width="11.375" style="87" customWidth="1"/>
    <col min="10793" max="10793" width="12.25" style="87" customWidth="1"/>
    <col min="10794" max="10794" width="28" style="87" customWidth="1"/>
    <col min="10795" max="10795" width="14.875" style="87" customWidth="1"/>
    <col min="10796" max="10796" width="18.375" style="87" customWidth="1"/>
    <col min="10797" max="11008" width="9" style="87"/>
    <col min="11009" max="11009" width="33.875" style="87" customWidth="1"/>
    <col min="11010" max="11010" width="16.875" style="87" customWidth="1"/>
    <col min="11011" max="11012" width="10.875" style="87" customWidth="1"/>
    <col min="11013" max="11013" width="14.875" style="87" customWidth="1"/>
    <col min="11014" max="11014" width="17.5" style="87" customWidth="1"/>
    <col min="11015" max="11015" width="21.875" style="87" customWidth="1"/>
    <col min="11016" max="11016" width="7.875" style="87" customWidth="1"/>
    <col min="11017" max="11025" width="23.125" style="87" customWidth="1"/>
    <col min="11026" max="11026" width="33.25" style="87" customWidth="1"/>
    <col min="11027" max="11028" width="7.875" style="87" customWidth="1"/>
    <col min="11029" max="11029" width="10.5" style="87" customWidth="1"/>
    <col min="11030" max="11030" width="9.625" style="87" customWidth="1"/>
    <col min="11031" max="11031" width="157.5" style="87" customWidth="1"/>
    <col min="11032" max="11032" width="26.25" style="87" customWidth="1"/>
    <col min="11033" max="11033" width="37.625" style="87" customWidth="1"/>
    <col min="11034" max="11034" width="14.875" style="87" customWidth="1"/>
    <col min="11035" max="11035" width="13.125" style="87" customWidth="1"/>
    <col min="11036" max="11036" width="7.875" style="87" customWidth="1"/>
    <col min="11037" max="11037" width="69.125" style="87" customWidth="1"/>
    <col min="11038" max="11041" width="16.625" style="87" customWidth="1"/>
    <col min="11042" max="11042" width="9.625" style="87" customWidth="1"/>
    <col min="11043" max="11043" width="7.375" style="87" bestFit="1" customWidth="1"/>
    <col min="11044" max="11044" width="9.625" style="87" customWidth="1"/>
    <col min="11045" max="11046" width="9" style="87"/>
    <col min="11047" max="11047" width="42" style="87" customWidth="1"/>
    <col min="11048" max="11048" width="11.375" style="87" customWidth="1"/>
    <col min="11049" max="11049" width="12.25" style="87" customWidth="1"/>
    <col min="11050" max="11050" width="28" style="87" customWidth="1"/>
    <col min="11051" max="11051" width="14.875" style="87" customWidth="1"/>
    <col min="11052" max="11052" width="18.375" style="87" customWidth="1"/>
    <col min="11053" max="11264" width="9" style="87"/>
    <col min="11265" max="11265" width="33.875" style="87" customWidth="1"/>
    <col min="11266" max="11266" width="16.875" style="87" customWidth="1"/>
    <col min="11267" max="11268" width="10.875" style="87" customWidth="1"/>
    <col min="11269" max="11269" width="14.875" style="87" customWidth="1"/>
    <col min="11270" max="11270" width="17.5" style="87" customWidth="1"/>
    <col min="11271" max="11271" width="21.875" style="87" customWidth="1"/>
    <col min="11272" max="11272" width="7.875" style="87" customWidth="1"/>
    <col min="11273" max="11281" width="23.125" style="87" customWidth="1"/>
    <col min="11282" max="11282" width="33.25" style="87" customWidth="1"/>
    <col min="11283" max="11284" width="7.875" style="87" customWidth="1"/>
    <col min="11285" max="11285" width="10.5" style="87" customWidth="1"/>
    <col min="11286" max="11286" width="9.625" style="87" customWidth="1"/>
    <col min="11287" max="11287" width="157.5" style="87" customWidth="1"/>
    <col min="11288" max="11288" width="26.25" style="87" customWidth="1"/>
    <col min="11289" max="11289" width="37.625" style="87" customWidth="1"/>
    <col min="11290" max="11290" width="14.875" style="87" customWidth="1"/>
    <col min="11291" max="11291" width="13.125" style="87" customWidth="1"/>
    <col min="11292" max="11292" width="7.875" style="87" customWidth="1"/>
    <col min="11293" max="11293" width="69.125" style="87" customWidth="1"/>
    <col min="11294" max="11297" width="16.625" style="87" customWidth="1"/>
    <col min="11298" max="11298" width="9.625" style="87" customWidth="1"/>
    <col min="11299" max="11299" width="7.375" style="87" bestFit="1" customWidth="1"/>
    <col min="11300" max="11300" width="9.625" style="87" customWidth="1"/>
    <col min="11301" max="11302" width="9" style="87"/>
    <col min="11303" max="11303" width="42" style="87" customWidth="1"/>
    <col min="11304" max="11304" width="11.375" style="87" customWidth="1"/>
    <col min="11305" max="11305" width="12.25" style="87" customWidth="1"/>
    <col min="11306" max="11306" width="28" style="87" customWidth="1"/>
    <col min="11307" max="11307" width="14.875" style="87" customWidth="1"/>
    <col min="11308" max="11308" width="18.375" style="87" customWidth="1"/>
    <col min="11309" max="11520" width="9" style="87"/>
    <col min="11521" max="11521" width="33.875" style="87" customWidth="1"/>
    <col min="11522" max="11522" width="16.875" style="87" customWidth="1"/>
    <col min="11523" max="11524" width="10.875" style="87" customWidth="1"/>
    <col min="11525" max="11525" width="14.875" style="87" customWidth="1"/>
    <col min="11526" max="11526" width="17.5" style="87" customWidth="1"/>
    <col min="11527" max="11527" width="21.875" style="87" customWidth="1"/>
    <col min="11528" max="11528" width="7.875" style="87" customWidth="1"/>
    <col min="11529" max="11537" width="23.125" style="87" customWidth="1"/>
    <col min="11538" max="11538" width="33.25" style="87" customWidth="1"/>
    <col min="11539" max="11540" width="7.875" style="87" customWidth="1"/>
    <col min="11541" max="11541" width="10.5" style="87" customWidth="1"/>
    <col min="11542" max="11542" width="9.625" style="87" customWidth="1"/>
    <col min="11543" max="11543" width="157.5" style="87" customWidth="1"/>
    <col min="11544" max="11544" width="26.25" style="87" customWidth="1"/>
    <col min="11545" max="11545" width="37.625" style="87" customWidth="1"/>
    <col min="11546" max="11546" width="14.875" style="87" customWidth="1"/>
    <col min="11547" max="11547" width="13.125" style="87" customWidth="1"/>
    <col min="11548" max="11548" width="7.875" style="87" customWidth="1"/>
    <col min="11549" max="11549" width="69.125" style="87" customWidth="1"/>
    <col min="11550" max="11553" width="16.625" style="87" customWidth="1"/>
    <col min="11554" max="11554" width="9.625" style="87" customWidth="1"/>
    <col min="11555" max="11555" width="7.375" style="87" bestFit="1" customWidth="1"/>
    <col min="11556" max="11556" width="9.625" style="87" customWidth="1"/>
    <col min="11557" max="11558" width="9" style="87"/>
    <col min="11559" max="11559" width="42" style="87" customWidth="1"/>
    <col min="11560" max="11560" width="11.375" style="87" customWidth="1"/>
    <col min="11561" max="11561" width="12.25" style="87" customWidth="1"/>
    <col min="11562" max="11562" width="28" style="87" customWidth="1"/>
    <col min="11563" max="11563" width="14.875" style="87" customWidth="1"/>
    <col min="11564" max="11564" width="18.375" style="87" customWidth="1"/>
    <col min="11565" max="11776" width="9" style="87"/>
    <col min="11777" max="11777" width="33.875" style="87" customWidth="1"/>
    <col min="11778" max="11778" width="16.875" style="87" customWidth="1"/>
    <col min="11779" max="11780" width="10.875" style="87" customWidth="1"/>
    <col min="11781" max="11781" width="14.875" style="87" customWidth="1"/>
    <col min="11782" max="11782" width="17.5" style="87" customWidth="1"/>
    <col min="11783" max="11783" width="21.875" style="87" customWidth="1"/>
    <col min="11784" max="11784" width="7.875" style="87" customWidth="1"/>
    <col min="11785" max="11793" width="23.125" style="87" customWidth="1"/>
    <col min="11794" max="11794" width="33.25" style="87" customWidth="1"/>
    <col min="11795" max="11796" width="7.875" style="87" customWidth="1"/>
    <col min="11797" max="11797" width="10.5" style="87" customWidth="1"/>
    <col min="11798" max="11798" width="9.625" style="87" customWidth="1"/>
    <col min="11799" max="11799" width="157.5" style="87" customWidth="1"/>
    <col min="11800" max="11800" width="26.25" style="87" customWidth="1"/>
    <col min="11801" max="11801" width="37.625" style="87" customWidth="1"/>
    <col min="11802" max="11802" width="14.875" style="87" customWidth="1"/>
    <col min="11803" max="11803" width="13.125" style="87" customWidth="1"/>
    <col min="11804" max="11804" width="7.875" style="87" customWidth="1"/>
    <col min="11805" max="11805" width="69.125" style="87" customWidth="1"/>
    <col min="11806" max="11809" width="16.625" style="87" customWidth="1"/>
    <col min="11810" max="11810" width="9.625" style="87" customWidth="1"/>
    <col min="11811" max="11811" width="7.375" style="87" bestFit="1" customWidth="1"/>
    <col min="11812" max="11812" width="9.625" style="87" customWidth="1"/>
    <col min="11813" max="11814" width="9" style="87"/>
    <col min="11815" max="11815" width="42" style="87" customWidth="1"/>
    <col min="11816" max="11816" width="11.375" style="87" customWidth="1"/>
    <col min="11817" max="11817" width="12.25" style="87" customWidth="1"/>
    <col min="11818" max="11818" width="28" style="87" customWidth="1"/>
    <col min="11819" max="11819" width="14.875" style="87" customWidth="1"/>
    <col min="11820" max="11820" width="18.375" style="87" customWidth="1"/>
    <col min="11821" max="12032" width="9" style="87"/>
    <col min="12033" max="12033" width="33.875" style="87" customWidth="1"/>
    <col min="12034" max="12034" width="16.875" style="87" customWidth="1"/>
    <col min="12035" max="12036" width="10.875" style="87" customWidth="1"/>
    <col min="12037" max="12037" width="14.875" style="87" customWidth="1"/>
    <col min="12038" max="12038" width="17.5" style="87" customWidth="1"/>
    <col min="12039" max="12039" width="21.875" style="87" customWidth="1"/>
    <col min="12040" max="12040" width="7.875" style="87" customWidth="1"/>
    <col min="12041" max="12049" width="23.125" style="87" customWidth="1"/>
    <col min="12050" max="12050" width="33.25" style="87" customWidth="1"/>
    <col min="12051" max="12052" width="7.875" style="87" customWidth="1"/>
    <col min="12053" max="12053" width="10.5" style="87" customWidth="1"/>
    <col min="12054" max="12054" width="9.625" style="87" customWidth="1"/>
    <col min="12055" max="12055" width="157.5" style="87" customWidth="1"/>
    <col min="12056" max="12056" width="26.25" style="87" customWidth="1"/>
    <col min="12057" max="12057" width="37.625" style="87" customWidth="1"/>
    <col min="12058" max="12058" width="14.875" style="87" customWidth="1"/>
    <col min="12059" max="12059" width="13.125" style="87" customWidth="1"/>
    <col min="12060" max="12060" width="7.875" style="87" customWidth="1"/>
    <col min="12061" max="12061" width="69.125" style="87" customWidth="1"/>
    <col min="12062" max="12065" width="16.625" style="87" customWidth="1"/>
    <col min="12066" max="12066" width="9.625" style="87" customWidth="1"/>
    <col min="12067" max="12067" width="7.375" style="87" bestFit="1" customWidth="1"/>
    <col min="12068" max="12068" width="9.625" style="87" customWidth="1"/>
    <col min="12069" max="12070" width="9" style="87"/>
    <col min="12071" max="12071" width="42" style="87" customWidth="1"/>
    <col min="12072" max="12072" width="11.375" style="87" customWidth="1"/>
    <col min="12073" max="12073" width="12.25" style="87" customWidth="1"/>
    <col min="12074" max="12074" width="28" style="87" customWidth="1"/>
    <col min="12075" max="12075" width="14.875" style="87" customWidth="1"/>
    <col min="12076" max="12076" width="18.375" style="87" customWidth="1"/>
    <col min="12077" max="12288" width="9" style="87"/>
    <col min="12289" max="12289" width="33.875" style="87" customWidth="1"/>
    <col min="12290" max="12290" width="16.875" style="87" customWidth="1"/>
    <col min="12291" max="12292" width="10.875" style="87" customWidth="1"/>
    <col min="12293" max="12293" width="14.875" style="87" customWidth="1"/>
    <col min="12294" max="12294" width="17.5" style="87" customWidth="1"/>
    <col min="12295" max="12295" width="21.875" style="87" customWidth="1"/>
    <col min="12296" max="12296" width="7.875" style="87" customWidth="1"/>
    <col min="12297" max="12305" width="23.125" style="87" customWidth="1"/>
    <col min="12306" max="12306" width="33.25" style="87" customWidth="1"/>
    <col min="12307" max="12308" width="7.875" style="87" customWidth="1"/>
    <col min="12309" max="12309" width="10.5" style="87" customWidth="1"/>
    <col min="12310" max="12310" width="9.625" style="87" customWidth="1"/>
    <col min="12311" max="12311" width="157.5" style="87" customWidth="1"/>
    <col min="12312" max="12312" width="26.25" style="87" customWidth="1"/>
    <col min="12313" max="12313" width="37.625" style="87" customWidth="1"/>
    <col min="12314" max="12314" width="14.875" style="87" customWidth="1"/>
    <col min="12315" max="12315" width="13.125" style="87" customWidth="1"/>
    <col min="12316" max="12316" width="7.875" style="87" customWidth="1"/>
    <col min="12317" max="12317" width="69.125" style="87" customWidth="1"/>
    <col min="12318" max="12321" width="16.625" style="87" customWidth="1"/>
    <col min="12322" max="12322" width="9.625" style="87" customWidth="1"/>
    <col min="12323" max="12323" width="7.375" style="87" bestFit="1" customWidth="1"/>
    <col min="12324" max="12324" width="9.625" style="87" customWidth="1"/>
    <col min="12325" max="12326" width="9" style="87"/>
    <col min="12327" max="12327" width="42" style="87" customWidth="1"/>
    <col min="12328" max="12328" width="11.375" style="87" customWidth="1"/>
    <col min="12329" max="12329" width="12.25" style="87" customWidth="1"/>
    <col min="12330" max="12330" width="28" style="87" customWidth="1"/>
    <col min="12331" max="12331" width="14.875" style="87" customWidth="1"/>
    <col min="12332" max="12332" width="18.375" style="87" customWidth="1"/>
    <col min="12333" max="12544" width="9" style="87"/>
    <col min="12545" max="12545" width="33.875" style="87" customWidth="1"/>
    <col min="12546" max="12546" width="16.875" style="87" customWidth="1"/>
    <col min="12547" max="12548" width="10.875" style="87" customWidth="1"/>
    <col min="12549" max="12549" width="14.875" style="87" customWidth="1"/>
    <col min="12550" max="12550" width="17.5" style="87" customWidth="1"/>
    <col min="12551" max="12551" width="21.875" style="87" customWidth="1"/>
    <col min="12552" max="12552" width="7.875" style="87" customWidth="1"/>
    <col min="12553" max="12561" width="23.125" style="87" customWidth="1"/>
    <col min="12562" max="12562" width="33.25" style="87" customWidth="1"/>
    <col min="12563" max="12564" width="7.875" style="87" customWidth="1"/>
    <col min="12565" max="12565" width="10.5" style="87" customWidth="1"/>
    <col min="12566" max="12566" width="9.625" style="87" customWidth="1"/>
    <col min="12567" max="12567" width="157.5" style="87" customWidth="1"/>
    <col min="12568" max="12568" width="26.25" style="87" customWidth="1"/>
    <col min="12569" max="12569" width="37.625" style="87" customWidth="1"/>
    <col min="12570" max="12570" width="14.875" style="87" customWidth="1"/>
    <col min="12571" max="12571" width="13.125" style="87" customWidth="1"/>
    <col min="12572" max="12572" width="7.875" style="87" customWidth="1"/>
    <col min="12573" max="12573" width="69.125" style="87" customWidth="1"/>
    <col min="12574" max="12577" width="16.625" style="87" customWidth="1"/>
    <col min="12578" max="12578" width="9.625" style="87" customWidth="1"/>
    <col min="12579" max="12579" width="7.375" style="87" bestFit="1" customWidth="1"/>
    <col min="12580" max="12580" width="9.625" style="87" customWidth="1"/>
    <col min="12581" max="12582" width="9" style="87"/>
    <col min="12583" max="12583" width="42" style="87" customWidth="1"/>
    <col min="12584" max="12584" width="11.375" style="87" customWidth="1"/>
    <col min="12585" max="12585" width="12.25" style="87" customWidth="1"/>
    <col min="12586" max="12586" width="28" style="87" customWidth="1"/>
    <col min="12587" max="12587" width="14.875" style="87" customWidth="1"/>
    <col min="12588" max="12588" width="18.375" style="87" customWidth="1"/>
    <col min="12589" max="12800" width="9" style="87"/>
    <col min="12801" max="12801" width="33.875" style="87" customWidth="1"/>
    <col min="12802" max="12802" width="16.875" style="87" customWidth="1"/>
    <col min="12803" max="12804" width="10.875" style="87" customWidth="1"/>
    <col min="12805" max="12805" width="14.875" style="87" customWidth="1"/>
    <col min="12806" max="12806" width="17.5" style="87" customWidth="1"/>
    <col min="12807" max="12807" width="21.875" style="87" customWidth="1"/>
    <col min="12808" max="12808" width="7.875" style="87" customWidth="1"/>
    <col min="12809" max="12817" width="23.125" style="87" customWidth="1"/>
    <col min="12818" max="12818" width="33.25" style="87" customWidth="1"/>
    <col min="12819" max="12820" width="7.875" style="87" customWidth="1"/>
    <col min="12821" max="12821" width="10.5" style="87" customWidth="1"/>
    <col min="12822" max="12822" width="9.625" style="87" customWidth="1"/>
    <col min="12823" max="12823" width="157.5" style="87" customWidth="1"/>
    <col min="12824" max="12824" width="26.25" style="87" customWidth="1"/>
    <col min="12825" max="12825" width="37.625" style="87" customWidth="1"/>
    <col min="12826" max="12826" width="14.875" style="87" customWidth="1"/>
    <col min="12827" max="12827" width="13.125" style="87" customWidth="1"/>
    <col min="12828" max="12828" width="7.875" style="87" customWidth="1"/>
    <col min="12829" max="12829" width="69.125" style="87" customWidth="1"/>
    <col min="12830" max="12833" width="16.625" style="87" customWidth="1"/>
    <col min="12834" max="12834" width="9.625" style="87" customWidth="1"/>
    <col min="12835" max="12835" width="7.375" style="87" bestFit="1" customWidth="1"/>
    <col min="12836" max="12836" width="9.625" style="87" customWidth="1"/>
    <col min="12837" max="12838" width="9" style="87"/>
    <col min="12839" max="12839" width="42" style="87" customWidth="1"/>
    <col min="12840" max="12840" width="11.375" style="87" customWidth="1"/>
    <col min="12841" max="12841" width="12.25" style="87" customWidth="1"/>
    <col min="12842" max="12842" width="28" style="87" customWidth="1"/>
    <col min="12843" max="12843" width="14.875" style="87" customWidth="1"/>
    <col min="12844" max="12844" width="18.375" style="87" customWidth="1"/>
    <col min="12845" max="13056" width="9" style="87"/>
    <col min="13057" max="13057" width="33.875" style="87" customWidth="1"/>
    <col min="13058" max="13058" width="16.875" style="87" customWidth="1"/>
    <col min="13059" max="13060" width="10.875" style="87" customWidth="1"/>
    <col min="13061" max="13061" width="14.875" style="87" customWidth="1"/>
    <col min="13062" max="13062" width="17.5" style="87" customWidth="1"/>
    <col min="13063" max="13063" width="21.875" style="87" customWidth="1"/>
    <col min="13064" max="13064" width="7.875" style="87" customWidth="1"/>
    <col min="13065" max="13073" width="23.125" style="87" customWidth="1"/>
    <col min="13074" max="13074" width="33.25" style="87" customWidth="1"/>
    <col min="13075" max="13076" width="7.875" style="87" customWidth="1"/>
    <col min="13077" max="13077" width="10.5" style="87" customWidth="1"/>
    <col min="13078" max="13078" width="9.625" style="87" customWidth="1"/>
    <col min="13079" max="13079" width="157.5" style="87" customWidth="1"/>
    <col min="13080" max="13080" width="26.25" style="87" customWidth="1"/>
    <col min="13081" max="13081" width="37.625" style="87" customWidth="1"/>
    <col min="13082" max="13082" width="14.875" style="87" customWidth="1"/>
    <col min="13083" max="13083" width="13.125" style="87" customWidth="1"/>
    <col min="13084" max="13084" width="7.875" style="87" customWidth="1"/>
    <col min="13085" max="13085" width="69.125" style="87" customWidth="1"/>
    <col min="13086" max="13089" width="16.625" style="87" customWidth="1"/>
    <col min="13090" max="13090" width="9.625" style="87" customWidth="1"/>
    <col min="13091" max="13091" width="7.375" style="87" bestFit="1" customWidth="1"/>
    <col min="13092" max="13092" width="9.625" style="87" customWidth="1"/>
    <col min="13093" max="13094" width="9" style="87"/>
    <col min="13095" max="13095" width="42" style="87" customWidth="1"/>
    <col min="13096" max="13096" width="11.375" style="87" customWidth="1"/>
    <col min="13097" max="13097" width="12.25" style="87" customWidth="1"/>
    <col min="13098" max="13098" width="28" style="87" customWidth="1"/>
    <col min="13099" max="13099" width="14.875" style="87" customWidth="1"/>
    <col min="13100" max="13100" width="18.375" style="87" customWidth="1"/>
    <col min="13101" max="13312" width="9" style="87"/>
    <col min="13313" max="13313" width="33.875" style="87" customWidth="1"/>
    <col min="13314" max="13314" width="16.875" style="87" customWidth="1"/>
    <col min="13315" max="13316" width="10.875" style="87" customWidth="1"/>
    <col min="13317" max="13317" width="14.875" style="87" customWidth="1"/>
    <col min="13318" max="13318" width="17.5" style="87" customWidth="1"/>
    <col min="13319" max="13319" width="21.875" style="87" customWidth="1"/>
    <col min="13320" max="13320" width="7.875" style="87" customWidth="1"/>
    <col min="13321" max="13329" width="23.125" style="87" customWidth="1"/>
    <col min="13330" max="13330" width="33.25" style="87" customWidth="1"/>
    <col min="13331" max="13332" width="7.875" style="87" customWidth="1"/>
    <col min="13333" max="13333" width="10.5" style="87" customWidth="1"/>
    <col min="13334" max="13334" width="9.625" style="87" customWidth="1"/>
    <col min="13335" max="13335" width="157.5" style="87" customWidth="1"/>
    <col min="13336" max="13336" width="26.25" style="87" customWidth="1"/>
    <col min="13337" max="13337" width="37.625" style="87" customWidth="1"/>
    <col min="13338" max="13338" width="14.875" style="87" customWidth="1"/>
    <col min="13339" max="13339" width="13.125" style="87" customWidth="1"/>
    <col min="13340" max="13340" width="7.875" style="87" customWidth="1"/>
    <col min="13341" max="13341" width="69.125" style="87" customWidth="1"/>
    <col min="13342" max="13345" width="16.625" style="87" customWidth="1"/>
    <col min="13346" max="13346" width="9.625" style="87" customWidth="1"/>
    <col min="13347" max="13347" width="7.375" style="87" bestFit="1" customWidth="1"/>
    <col min="13348" max="13348" width="9.625" style="87" customWidth="1"/>
    <col min="13349" max="13350" width="9" style="87"/>
    <col min="13351" max="13351" width="42" style="87" customWidth="1"/>
    <col min="13352" max="13352" width="11.375" style="87" customWidth="1"/>
    <col min="13353" max="13353" width="12.25" style="87" customWidth="1"/>
    <col min="13354" max="13354" width="28" style="87" customWidth="1"/>
    <col min="13355" max="13355" width="14.875" style="87" customWidth="1"/>
    <col min="13356" max="13356" width="18.375" style="87" customWidth="1"/>
    <col min="13357" max="13568" width="9" style="87"/>
    <col min="13569" max="13569" width="33.875" style="87" customWidth="1"/>
    <col min="13570" max="13570" width="16.875" style="87" customWidth="1"/>
    <col min="13571" max="13572" width="10.875" style="87" customWidth="1"/>
    <col min="13573" max="13573" width="14.875" style="87" customWidth="1"/>
    <col min="13574" max="13574" width="17.5" style="87" customWidth="1"/>
    <col min="13575" max="13575" width="21.875" style="87" customWidth="1"/>
    <col min="13576" max="13576" width="7.875" style="87" customWidth="1"/>
    <col min="13577" max="13585" width="23.125" style="87" customWidth="1"/>
    <col min="13586" max="13586" width="33.25" style="87" customWidth="1"/>
    <col min="13587" max="13588" width="7.875" style="87" customWidth="1"/>
    <col min="13589" max="13589" width="10.5" style="87" customWidth="1"/>
    <col min="13590" max="13590" width="9.625" style="87" customWidth="1"/>
    <col min="13591" max="13591" width="157.5" style="87" customWidth="1"/>
    <col min="13592" max="13592" width="26.25" style="87" customWidth="1"/>
    <col min="13593" max="13593" width="37.625" style="87" customWidth="1"/>
    <col min="13594" max="13594" width="14.875" style="87" customWidth="1"/>
    <col min="13595" max="13595" width="13.125" style="87" customWidth="1"/>
    <col min="13596" max="13596" width="7.875" style="87" customWidth="1"/>
    <col min="13597" max="13597" width="69.125" style="87" customWidth="1"/>
    <col min="13598" max="13601" width="16.625" style="87" customWidth="1"/>
    <col min="13602" max="13602" width="9.625" style="87" customWidth="1"/>
    <col min="13603" max="13603" width="7.375" style="87" bestFit="1" customWidth="1"/>
    <col min="13604" max="13604" width="9.625" style="87" customWidth="1"/>
    <col min="13605" max="13606" width="9" style="87"/>
    <col min="13607" max="13607" width="42" style="87" customWidth="1"/>
    <col min="13608" max="13608" width="11.375" style="87" customWidth="1"/>
    <col min="13609" max="13609" width="12.25" style="87" customWidth="1"/>
    <col min="13610" max="13610" width="28" style="87" customWidth="1"/>
    <col min="13611" max="13611" width="14.875" style="87" customWidth="1"/>
    <col min="13612" max="13612" width="18.375" style="87" customWidth="1"/>
    <col min="13613" max="13824" width="9" style="87"/>
    <col min="13825" max="13825" width="33.875" style="87" customWidth="1"/>
    <col min="13826" max="13826" width="16.875" style="87" customWidth="1"/>
    <col min="13827" max="13828" width="10.875" style="87" customWidth="1"/>
    <col min="13829" max="13829" width="14.875" style="87" customWidth="1"/>
    <col min="13830" max="13830" width="17.5" style="87" customWidth="1"/>
    <col min="13831" max="13831" width="21.875" style="87" customWidth="1"/>
    <col min="13832" max="13832" width="7.875" style="87" customWidth="1"/>
    <col min="13833" max="13841" width="23.125" style="87" customWidth="1"/>
    <col min="13842" max="13842" width="33.25" style="87" customWidth="1"/>
    <col min="13843" max="13844" width="7.875" style="87" customWidth="1"/>
    <col min="13845" max="13845" width="10.5" style="87" customWidth="1"/>
    <col min="13846" max="13846" width="9.625" style="87" customWidth="1"/>
    <col min="13847" max="13847" width="157.5" style="87" customWidth="1"/>
    <col min="13848" max="13848" width="26.25" style="87" customWidth="1"/>
    <col min="13849" max="13849" width="37.625" style="87" customWidth="1"/>
    <col min="13850" max="13850" width="14.875" style="87" customWidth="1"/>
    <col min="13851" max="13851" width="13.125" style="87" customWidth="1"/>
    <col min="13852" max="13852" width="7.875" style="87" customWidth="1"/>
    <col min="13853" max="13853" width="69.125" style="87" customWidth="1"/>
    <col min="13854" max="13857" width="16.625" style="87" customWidth="1"/>
    <col min="13858" max="13858" width="9.625" style="87" customWidth="1"/>
    <col min="13859" max="13859" width="7.375" style="87" bestFit="1" customWidth="1"/>
    <col min="13860" max="13860" width="9.625" style="87" customWidth="1"/>
    <col min="13861" max="13862" width="9" style="87"/>
    <col min="13863" max="13863" width="42" style="87" customWidth="1"/>
    <col min="13864" max="13864" width="11.375" style="87" customWidth="1"/>
    <col min="13865" max="13865" width="12.25" style="87" customWidth="1"/>
    <col min="13866" max="13866" width="28" style="87" customWidth="1"/>
    <col min="13867" max="13867" width="14.875" style="87" customWidth="1"/>
    <col min="13868" max="13868" width="18.375" style="87" customWidth="1"/>
    <col min="13869" max="14080" width="9" style="87"/>
    <col min="14081" max="14081" width="33.875" style="87" customWidth="1"/>
    <col min="14082" max="14082" width="16.875" style="87" customWidth="1"/>
    <col min="14083" max="14084" width="10.875" style="87" customWidth="1"/>
    <col min="14085" max="14085" width="14.875" style="87" customWidth="1"/>
    <col min="14086" max="14086" width="17.5" style="87" customWidth="1"/>
    <col min="14087" max="14087" width="21.875" style="87" customWidth="1"/>
    <col min="14088" max="14088" width="7.875" style="87" customWidth="1"/>
    <col min="14089" max="14097" width="23.125" style="87" customWidth="1"/>
    <col min="14098" max="14098" width="33.25" style="87" customWidth="1"/>
    <col min="14099" max="14100" width="7.875" style="87" customWidth="1"/>
    <col min="14101" max="14101" width="10.5" style="87" customWidth="1"/>
    <col min="14102" max="14102" width="9.625" style="87" customWidth="1"/>
    <col min="14103" max="14103" width="157.5" style="87" customWidth="1"/>
    <col min="14104" max="14104" width="26.25" style="87" customWidth="1"/>
    <col min="14105" max="14105" width="37.625" style="87" customWidth="1"/>
    <col min="14106" max="14106" width="14.875" style="87" customWidth="1"/>
    <col min="14107" max="14107" width="13.125" style="87" customWidth="1"/>
    <col min="14108" max="14108" width="7.875" style="87" customWidth="1"/>
    <col min="14109" max="14109" width="69.125" style="87" customWidth="1"/>
    <col min="14110" max="14113" width="16.625" style="87" customWidth="1"/>
    <col min="14114" max="14114" width="9.625" style="87" customWidth="1"/>
    <col min="14115" max="14115" width="7.375" style="87" bestFit="1" customWidth="1"/>
    <col min="14116" max="14116" width="9.625" style="87" customWidth="1"/>
    <col min="14117" max="14118" width="9" style="87"/>
    <col min="14119" max="14119" width="42" style="87" customWidth="1"/>
    <col min="14120" max="14120" width="11.375" style="87" customWidth="1"/>
    <col min="14121" max="14121" width="12.25" style="87" customWidth="1"/>
    <col min="14122" max="14122" width="28" style="87" customWidth="1"/>
    <col min="14123" max="14123" width="14.875" style="87" customWidth="1"/>
    <col min="14124" max="14124" width="18.375" style="87" customWidth="1"/>
    <col min="14125" max="14336" width="9" style="87"/>
    <col min="14337" max="14337" width="33.875" style="87" customWidth="1"/>
    <col min="14338" max="14338" width="16.875" style="87" customWidth="1"/>
    <col min="14339" max="14340" width="10.875" style="87" customWidth="1"/>
    <col min="14341" max="14341" width="14.875" style="87" customWidth="1"/>
    <col min="14342" max="14342" width="17.5" style="87" customWidth="1"/>
    <col min="14343" max="14343" width="21.875" style="87" customWidth="1"/>
    <col min="14344" max="14344" width="7.875" style="87" customWidth="1"/>
    <col min="14345" max="14353" width="23.125" style="87" customWidth="1"/>
    <col min="14354" max="14354" width="33.25" style="87" customWidth="1"/>
    <col min="14355" max="14356" width="7.875" style="87" customWidth="1"/>
    <col min="14357" max="14357" width="10.5" style="87" customWidth="1"/>
    <col min="14358" max="14358" width="9.625" style="87" customWidth="1"/>
    <col min="14359" max="14359" width="157.5" style="87" customWidth="1"/>
    <col min="14360" max="14360" width="26.25" style="87" customWidth="1"/>
    <col min="14361" max="14361" width="37.625" style="87" customWidth="1"/>
    <col min="14362" max="14362" width="14.875" style="87" customWidth="1"/>
    <col min="14363" max="14363" width="13.125" style="87" customWidth="1"/>
    <col min="14364" max="14364" width="7.875" style="87" customWidth="1"/>
    <col min="14365" max="14365" width="69.125" style="87" customWidth="1"/>
    <col min="14366" max="14369" width="16.625" style="87" customWidth="1"/>
    <col min="14370" max="14370" width="9.625" style="87" customWidth="1"/>
    <col min="14371" max="14371" width="7.375" style="87" bestFit="1" customWidth="1"/>
    <col min="14372" max="14372" width="9.625" style="87" customWidth="1"/>
    <col min="14373" max="14374" width="9" style="87"/>
    <col min="14375" max="14375" width="42" style="87" customWidth="1"/>
    <col min="14376" max="14376" width="11.375" style="87" customWidth="1"/>
    <col min="14377" max="14377" width="12.25" style="87" customWidth="1"/>
    <col min="14378" max="14378" width="28" style="87" customWidth="1"/>
    <col min="14379" max="14379" width="14.875" style="87" customWidth="1"/>
    <col min="14380" max="14380" width="18.375" style="87" customWidth="1"/>
    <col min="14381" max="14592" width="9" style="87"/>
    <col min="14593" max="14593" width="33.875" style="87" customWidth="1"/>
    <col min="14594" max="14594" width="16.875" style="87" customWidth="1"/>
    <col min="14595" max="14596" width="10.875" style="87" customWidth="1"/>
    <col min="14597" max="14597" width="14.875" style="87" customWidth="1"/>
    <col min="14598" max="14598" width="17.5" style="87" customWidth="1"/>
    <col min="14599" max="14599" width="21.875" style="87" customWidth="1"/>
    <col min="14600" max="14600" width="7.875" style="87" customWidth="1"/>
    <col min="14601" max="14609" width="23.125" style="87" customWidth="1"/>
    <col min="14610" max="14610" width="33.25" style="87" customWidth="1"/>
    <col min="14611" max="14612" width="7.875" style="87" customWidth="1"/>
    <col min="14613" max="14613" width="10.5" style="87" customWidth="1"/>
    <col min="14614" max="14614" width="9.625" style="87" customWidth="1"/>
    <col min="14615" max="14615" width="157.5" style="87" customWidth="1"/>
    <col min="14616" max="14616" width="26.25" style="87" customWidth="1"/>
    <col min="14617" max="14617" width="37.625" style="87" customWidth="1"/>
    <col min="14618" max="14618" width="14.875" style="87" customWidth="1"/>
    <col min="14619" max="14619" width="13.125" style="87" customWidth="1"/>
    <col min="14620" max="14620" width="7.875" style="87" customWidth="1"/>
    <col min="14621" max="14621" width="69.125" style="87" customWidth="1"/>
    <col min="14622" max="14625" width="16.625" style="87" customWidth="1"/>
    <col min="14626" max="14626" width="9.625" style="87" customWidth="1"/>
    <col min="14627" max="14627" width="7.375" style="87" bestFit="1" customWidth="1"/>
    <col min="14628" max="14628" width="9.625" style="87" customWidth="1"/>
    <col min="14629" max="14630" width="9" style="87"/>
    <col min="14631" max="14631" width="42" style="87" customWidth="1"/>
    <col min="14632" max="14632" width="11.375" style="87" customWidth="1"/>
    <col min="14633" max="14633" width="12.25" style="87" customWidth="1"/>
    <col min="14634" max="14634" width="28" style="87" customWidth="1"/>
    <col min="14635" max="14635" width="14.875" style="87" customWidth="1"/>
    <col min="14636" max="14636" width="18.375" style="87" customWidth="1"/>
    <col min="14637" max="14848" width="9" style="87"/>
    <col min="14849" max="14849" width="33.875" style="87" customWidth="1"/>
    <col min="14850" max="14850" width="16.875" style="87" customWidth="1"/>
    <col min="14851" max="14852" width="10.875" style="87" customWidth="1"/>
    <col min="14853" max="14853" width="14.875" style="87" customWidth="1"/>
    <col min="14854" max="14854" width="17.5" style="87" customWidth="1"/>
    <col min="14855" max="14855" width="21.875" style="87" customWidth="1"/>
    <col min="14856" max="14856" width="7.875" style="87" customWidth="1"/>
    <col min="14857" max="14865" width="23.125" style="87" customWidth="1"/>
    <col min="14866" max="14866" width="33.25" style="87" customWidth="1"/>
    <col min="14867" max="14868" width="7.875" style="87" customWidth="1"/>
    <col min="14869" max="14869" width="10.5" style="87" customWidth="1"/>
    <col min="14870" max="14870" width="9.625" style="87" customWidth="1"/>
    <col min="14871" max="14871" width="157.5" style="87" customWidth="1"/>
    <col min="14872" max="14872" width="26.25" style="87" customWidth="1"/>
    <col min="14873" max="14873" width="37.625" style="87" customWidth="1"/>
    <col min="14874" max="14874" width="14.875" style="87" customWidth="1"/>
    <col min="14875" max="14875" width="13.125" style="87" customWidth="1"/>
    <col min="14876" max="14876" width="7.875" style="87" customWidth="1"/>
    <col min="14877" max="14877" width="69.125" style="87" customWidth="1"/>
    <col min="14878" max="14881" width="16.625" style="87" customWidth="1"/>
    <col min="14882" max="14882" width="9.625" style="87" customWidth="1"/>
    <col min="14883" max="14883" width="7.375" style="87" bestFit="1" customWidth="1"/>
    <col min="14884" max="14884" width="9.625" style="87" customWidth="1"/>
    <col min="14885" max="14886" width="9" style="87"/>
    <col min="14887" max="14887" width="42" style="87" customWidth="1"/>
    <col min="14888" max="14888" width="11.375" style="87" customWidth="1"/>
    <col min="14889" max="14889" width="12.25" style="87" customWidth="1"/>
    <col min="14890" max="14890" width="28" style="87" customWidth="1"/>
    <col min="14891" max="14891" width="14.875" style="87" customWidth="1"/>
    <col min="14892" max="14892" width="18.375" style="87" customWidth="1"/>
    <col min="14893" max="15104" width="9" style="87"/>
    <col min="15105" max="15105" width="33.875" style="87" customWidth="1"/>
    <col min="15106" max="15106" width="16.875" style="87" customWidth="1"/>
    <col min="15107" max="15108" width="10.875" style="87" customWidth="1"/>
    <col min="15109" max="15109" width="14.875" style="87" customWidth="1"/>
    <col min="15110" max="15110" width="17.5" style="87" customWidth="1"/>
    <col min="15111" max="15111" width="21.875" style="87" customWidth="1"/>
    <col min="15112" max="15112" width="7.875" style="87" customWidth="1"/>
    <col min="15113" max="15121" width="23.125" style="87" customWidth="1"/>
    <col min="15122" max="15122" width="33.25" style="87" customWidth="1"/>
    <col min="15123" max="15124" width="7.875" style="87" customWidth="1"/>
    <col min="15125" max="15125" width="10.5" style="87" customWidth="1"/>
    <col min="15126" max="15126" width="9.625" style="87" customWidth="1"/>
    <col min="15127" max="15127" width="157.5" style="87" customWidth="1"/>
    <col min="15128" max="15128" width="26.25" style="87" customWidth="1"/>
    <col min="15129" max="15129" width="37.625" style="87" customWidth="1"/>
    <col min="15130" max="15130" width="14.875" style="87" customWidth="1"/>
    <col min="15131" max="15131" width="13.125" style="87" customWidth="1"/>
    <col min="15132" max="15132" width="7.875" style="87" customWidth="1"/>
    <col min="15133" max="15133" width="69.125" style="87" customWidth="1"/>
    <col min="15134" max="15137" width="16.625" style="87" customWidth="1"/>
    <col min="15138" max="15138" width="9.625" style="87" customWidth="1"/>
    <col min="15139" max="15139" width="7.375" style="87" bestFit="1" customWidth="1"/>
    <col min="15140" max="15140" width="9.625" style="87" customWidth="1"/>
    <col min="15141" max="15142" width="9" style="87"/>
    <col min="15143" max="15143" width="42" style="87" customWidth="1"/>
    <col min="15144" max="15144" width="11.375" style="87" customWidth="1"/>
    <col min="15145" max="15145" width="12.25" style="87" customWidth="1"/>
    <col min="15146" max="15146" width="28" style="87" customWidth="1"/>
    <col min="15147" max="15147" width="14.875" style="87" customWidth="1"/>
    <col min="15148" max="15148" width="18.375" style="87" customWidth="1"/>
    <col min="15149" max="15360" width="9" style="87"/>
    <col min="15361" max="15361" width="33.875" style="87" customWidth="1"/>
    <col min="15362" max="15362" width="16.875" style="87" customWidth="1"/>
    <col min="15363" max="15364" width="10.875" style="87" customWidth="1"/>
    <col min="15365" max="15365" width="14.875" style="87" customWidth="1"/>
    <col min="15366" max="15366" width="17.5" style="87" customWidth="1"/>
    <col min="15367" max="15367" width="21.875" style="87" customWidth="1"/>
    <col min="15368" max="15368" width="7.875" style="87" customWidth="1"/>
    <col min="15369" max="15377" width="23.125" style="87" customWidth="1"/>
    <col min="15378" max="15378" width="33.25" style="87" customWidth="1"/>
    <col min="15379" max="15380" width="7.875" style="87" customWidth="1"/>
    <col min="15381" max="15381" width="10.5" style="87" customWidth="1"/>
    <col min="15382" max="15382" width="9.625" style="87" customWidth="1"/>
    <col min="15383" max="15383" width="157.5" style="87" customWidth="1"/>
    <col min="15384" max="15384" width="26.25" style="87" customWidth="1"/>
    <col min="15385" max="15385" width="37.625" style="87" customWidth="1"/>
    <col min="15386" max="15386" width="14.875" style="87" customWidth="1"/>
    <col min="15387" max="15387" width="13.125" style="87" customWidth="1"/>
    <col min="15388" max="15388" width="7.875" style="87" customWidth="1"/>
    <col min="15389" max="15389" width="69.125" style="87" customWidth="1"/>
    <col min="15390" max="15393" width="16.625" style="87" customWidth="1"/>
    <col min="15394" max="15394" width="9.625" style="87" customWidth="1"/>
    <col min="15395" max="15395" width="7.375" style="87" bestFit="1" customWidth="1"/>
    <col min="15396" max="15396" width="9.625" style="87" customWidth="1"/>
    <col min="15397" max="15398" width="9" style="87"/>
    <col min="15399" max="15399" width="42" style="87" customWidth="1"/>
    <col min="15400" max="15400" width="11.375" style="87" customWidth="1"/>
    <col min="15401" max="15401" width="12.25" style="87" customWidth="1"/>
    <col min="15402" max="15402" width="28" style="87" customWidth="1"/>
    <col min="15403" max="15403" width="14.875" style="87" customWidth="1"/>
    <col min="15404" max="15404" width="18.375" style="87" customWidth="1"/>
    <col min="15405" max="15616" width="9" style="87"/>
    <col min="15617" max="15617" width="33.875" style="87" customWidth="1"/>
    <col min="15618" max="15618" width="16.875" style="87" customWidth="1"/>
    <col min="15619" max="15620" width="10.875" style="87" customWidth="1"/>
    <col min="15621" max="15621" width="14.875" style="87" customWidth="1"/>
    <col min="15622" max="15622" width="17.5" style="87" customWidth="1"/>
    <col min="15623" max="15623" width="21.875" style="87" customWidth="1"/>
    <col min="15624" max="15624" width="7.875" style="87" customWidth="1"/>
    <col min="15625" max="15633" width="23.125" style="87" customWidth="1"/>
    <col min="15634" max="15634" width="33.25" style="87" customWidth="1"/>
    <col min="15635" max="15636" width="7.875" style="87" customWidth="1"/>
    <col min="15637" max="15637" width="10.5" style="87" customWidth="1"/>
    <col min="15638" max="15638" width="9.625" style="87" customWidth="1"/>
    <col min="15639" max="15639" width="157.5" style="87" customWidth="1"/>
    <col min="15640" max="15640" width="26.25" style="87" customWidth="1"/>
    <col min="15641" max="15641" width="37.625" style="87" customWidth="1"/>
    <col min="15642" max="15642" width="14.875" style="87" customWidth="1"/>
    <col min="15643" max="15643" width="13.125" style="87" customWidth="1"/>
    <col min="15644" max="15644" width="7.875" style="87" customWidth="1"/>
    <col min="15645" max="15645" width="69.125" style="87" customWidth="1"/>
    <col min="15646" max="15649" width="16.625" style="87" customWidth="1"/>
    <col min="15650" max="15650" width="9.625" style="87" customWidth="1"/>
    <col min="15651" max="15651" width="7.375" style="87" bestFit="1" customWidth="1"/>
    <col min="15652" max="15652" width="9.625" style="87" customWidth="1"/>
    <col min="15653" max="15654" width="9" style="87"/>
    <col min="15655" max="15655" width="42" style="87" customWidth="1"/>
    <col min="15656" max="15656" width="11.375" style="87" customWidth="1"/>
    <col min="15657" max="15657" width="12.25" style="87" customWidth="1"/>
    <col min="15658" max="15658" width="28" style="87" customWidth="1"/>
    <col min="15659" max="15659" width="14.875" style="87" customWidth="1"/>
    <col min="15660" max="15660" width="18.375" style="87" customWidth="1"/>
    <col min="15661" max="15872" width="9" style="87"/>
    <col min="15873" max="15873" width="33.875" style="87" customWidth="1"/>
    <col min="15874" max="15874" width="16.875" style="87" customWidth="1"/>
    <col min="15875" max="15876" width="10.875" style="87" customWidth="1"/>
    <col min="15877" max="15877" width="14.875" style="87" customWidth="1"/>
    <col min="15878" max="15878" width="17.5" style="87" customWidth="1"/>
    <col min="15879" max="15879" width="21.875" style="87" customWidth="1"/>
    <col min="15880" max="15880" width="7.875" style="87" customWidth="1"/>
    <col min="15881" max="15889" width="23.125" style="87" customWidth="1"/>
    <col min="15890" max="15890" width="33.25" style="87" customWidth="1"/>
    <col min="15891" max="15892" width="7.875" style="87" customWidth="1"/>
    <col min="15893" max="15893" width="10.5" style="87" customWidth="1"/>
    <col min="15894" max="15894" width="9.625" style="87" customWidth="1"/>
    <col min="15895" max="15895" width="157.5" style="87" customWidth="1"/>
    <col min="15896" max="15896" width="26.25" style="87" customWidth="1"/>
    <col min="15897" max="15897" width="37.625" style="87" customWidth="1"/>
    <col min="15898" max="15898" width="14.875" style="87" customWidth="1"/>
    <col min="15899" max="15899" width="13.125" style="87" customWidth="1"/>
    <col min="15900" max="15900" width="7.875" style="87" customWidth="1"/>
    <col min="15901" max="15901" width="69.125" style="87" customWidth="1"/>
    <col min="15902" max="15905" width="16.625" style="87" customWidth="1"/>
    <col min="15906" max="15906" width="9.625" style="87" customWidth="1"/>
    <col min="15907" max="15907" width="7.375" style="87" bestFit="1" customWidth="1"/>
    <col min="15908" max="15908" width="9.625" style="87" customWidth="1"/>
    <col min="15909" max="15910" width="9" style="87"/>
    <col min="15911" max="15911" width="42" style="87" customWidth="1"/>
    <col min="15912" max="15912" width="11.375" style="87" customWidth="1"/>
    <col min="15913" max="15913" width="12.25" style="87" customWidth="1"/>
    <col min="15914" max="15914" width="28" style="87" customWidth="1"/>
    <col min="15915" max="15915" width="14.875" style="87" customWidth="1"/>
    <col min="15916" max="15916" width="18.375" style="87" customWidth="1"/>
    <col min="15917" max="16128" width="9" style="87"/>
    <col min="16129" max="16129" width="33.875" style="87" customWidth="1"/>
    <col min="16130" max="16130" width="16.875" style="87" customWidth="1"/>
    <col min="16131" max="16132" width="10.875" style="87" customWidth="1"/>
    <col min="16133" max="16133" width="14.875" style="87" customWidth="1"/>
    <col min="16134" max="16134" width="17.5" style="87" customWidth="1"/>
    <col min="16135" max="16135" width="21.875" style="87" customWidth="1"/>
    <col min="16136" max="16136" width="7.875" style="87" customWidth="1"/>
    <col min="16137" max="16145" width="23.125" style="87" customWidth="1"/>
    <col min="16146" max="16146" width="33.25" style="87" customWidth="1"/>
    <col min="16147" max="16148" width="7.875" style="87" customWidth="1"/>
    <col min="16149" max="16149" width="10.5" style="87" customWidth="1"/>
    <col min="16150" max="16150" width="9.625" style="87" customWidth="1"/>
    <col min="16151" max="16151" width="157.5" style="87" customWidth="1"/>
    <col min="16152" max="16152" width="26.25" style="87" customWidth="1"/>
    <col min="16153" max="16153" width="37.625" style="87" customWidth="1"/>
    <col min="16154" max="16154" width="14.875" style="87" customWidth="1"/>
    <col min="16155" max="16155" width="13.125" style="87" customWidth="1"/>
    <col min="16156" max="16156" width="7.875" style="87" customWidth="1"/>
    <col min="16157" max="16157" width="69.125" style="87" customWidth="1"/>
    <col min="16158" max="16161" width="16.625" style="87" customWidth="1"/>
    <col min="16162" max="16162" width="9.625" style="87" customWidth="1"/>
    <col min="16163" max="16163" width="7.375" style="87" bestFit="1" customWidth="1"/>
    <col min="16164" max="16164" width="9.625" style="87" customWidth="1"/>
    <col min="16165" max="16166" width="9" style="87"/>
    <col min="16167" max="16167" width="42" style="87" customWidth="1"/>
    <col min="16168" max="16168" width="11.375" style="87" customWidth="1"/>
    <col min="16169" max="16169" width="12.25" style="87" customWidth="1"/>
    <col min="16170" max="16170" width="28" style="87" customWidth="1"/>
    <col min="16171" max="16171" width="14.875" style="87" customWidth="1"/>
    <col min="16172" max="16172" width="18.375" style="87" customWidth="1"/>
    <col min="16173" max="16384" width="9" style="87"/>
  </cols>
  <sheetData>
    <row r="1" spans="1:45" ht="15" x14ac:dyDescent="0.25">
      <c r="A1" s="99" t="s">
        <v>1099</v>
      </c>
      <c r="B1" s="99" t="s">
        <v>1100</v>
      </c>
      <c r="C1" s="99" t="s">
        <v>1101</v>
      </c>
      <c r="D1" s="99" t="s">
        <v>1102</v>
      </c>
      <c r="E1" s="99" t="s">
        <v>1103</v>
      </c>
      <c r="F1" s="99" t="s">
        <v>1105</v>
      </c>
      <c r="G1" s="99" t="s">
        <v>1106</v>
      </c>
      <c r="H1" s="99" t="s">
        <v>1107</v>
      </c>
      <c r="I1" s="99" t="s">
        <v>1108</v>
      </c>
      <c r="J1" s="99" t="s">
        <v>1109</v>
      </c>
      <c r="K1" s="99" t="s">
        <v>1110</v>
      </c>
      <c r="L1" s="99" t="s">
        <v>1111</v>
      </c>
      <c r="M1" s="99" t="s">
        <v>1112</v>
      </c>
      <c r="N1" s="99" t="s">
        <v>1113</v>
      </c>
      <c r="O1" s="99" t="s">
        <v>1114</v>
      </c>
      <c r="P1" s="99" t="s">
        <v>1115</v>
      </c>
      <c r="Q1" s="99" t="s">
        <v>1116</v>
      </c>
      <c r="R1" s="99" t="s">
        <v>1117</v>
      </c>
      <c r="S1" s="99" t="s">
        <v>1118</v>
      </c>
      <c r="T1" s="99" t="s">
        <v>1119</v>
      </c>
      <c r="U1" s="99" t="s">
        <v>1120</v>
      </c>
      <c r="V1" s="99" t="s">
        <v>1104</v>
      </c>
      <c r="W1" s="99" t="s">
        <v>1121</v>
      </c>
      <c r="X1" s="99" t="s">
        <v>1122</v>
      </c>
      <c r="Y1" s="99" t="s">
        <v>1123</v>
      </c>
      <c r="Z1" s="99" t="s">
        <v>1124</v>
      </c>
      <c r="AA1" s="99" t="s">
        <v>1125</v>
      </c>
      <c r="AB1" s="99" t="s">
        <v>1126</v>
      </c>
      <c r="AC1" s="99" t="s">
        <v>1127</v>
      </c>
      <c r="AD1" s="99" t="s">
        <v>246</v>
      </c>
      <c r="AE1" s="99" t="s">
        <v>1128</v>
      </c>
      <c r="AF1" s="99" t="s">
        <v>1129</v>
      </c>
      <c r="AG1" s="99" t="s">
        <v>1130</v>
      </c>
      <c r="AH1" s="99" t="s">
        <v>1131</v>
      </c>
      <c r="AI1" s="99" t="s">
        <v>1132</v>
      </c>
      <c r="AJ1" s="99" t="s">
        <v>1287</v>
      </c>
      <c r="AK1" s="99" t="s">
        <v>1133</v>
      </c>
      <c r="AL1" s="99" t="s">
        <v>1134</v>
      </c>
      <c r="AM1" s="99" t="s">
        <v>1135</v>
      </c>
      <c r="AN1" s="99" t="s">
        <v>1136</v>
      </c>
      <c r="AO1" s="99" t="s">
        <v>1137</v>
      </c>
      <c r="AP1" s="99" t="s">
        <v>1138</v>
      </c>
      <c r="AQ1" s="99" t="s">
        <v>1288</v>
      </c>
      <c r="AR1" s="99" t="s">
        <v>1139</v>
      </c>
      <c r="AS1" s="99" t="s">
        <v>1140</v>
      </c>
    </row>
    <row r="2" spans="1:45" s="97" customFormat="1" ht="16.5" x14ac:dyDescent="0.35">
      <c r="A2" s="100" t="s">
        <v>441</v>
      </c>
      <c r="B2" s="100" t="s">
        <v>1289</v>
      </c>
      <c r="C2" s="101" t="s">
        <v>411</v>
      </c>
      <c r="D2" s="101" t="s">
        <v>85</v>
      </c>
      <c r="E2" s="100" t="s">
        <v>1141</v>
      </c>
      <c r="F2" s="100" t="s">
        <v>1290</v>
      </c>
      <c r="G2" s="100" t="s">
        <v>1143</v>
      </c>
      <c r="H2" s="100" t="s">
        <v>1159</v>
      </c>
      <c r="I2" s="100" t="s">
        <v>1163</v>
      </c>
      <c r="J2" s="100" t="s">
        <v>1144</v>
      </c>
      <c r="K2" s="100" t="s">
        <v>1291</v>
      </c>
      <c r="L2" s="100" t="s">
        <v>1292</v>
      </c>
      <c r="M2" s="100" t="s">
        <v>441</v>
      </c>
      <c r="N2" s="100" t="s">
        <v>441</v>
      </c>
      <c r="O2" s="100" t="s">
        <v>441</v>
      </c>
      <c r="P2" s="100" t="s">
        <v>1179</v>
      </c>
      <c r="Q2" s="100" t="s">
        <v>1233</v>
      </c>
      <c r="R2" s="100" t="s">
        <v>1176</v>
      </c>
      <c r="S2" s="100" t="s">
        <v>1176</v>
      </c>
      <c r="T2" s="100" t="s">
        <v>1176</v>
      </c>
      <c r="U2" s="100" t="s">
        <v>1147</v>
      </c>
      <c r="V2" s="100" t="s">
        <v>1142</v>
      </c>
      <c r="W2" s="100" t="s">
        <v>441</v>
      </c>
      <c r="X2" s="100" t="s">
        <v>1196</v>
      </c>
      <c r="Y2" s="100" t="s">
        <v>1292</v>
      </c>
      <c r="Z2" s="100" t="s">
        <v>1293</v>
      </c>
      <c r="AA2" s="100" t="s">
        <v>441</v>
      </c>
      <c r="AB2" s="100" t="s">
        <v>1153</v>
      </c>
      <c r="AC2" s="100" t="s">
        <v>441</v>
      </c>
      <c r="AD2" s="100" t="s">
        <v>441</v>
      </c>
      <c r="AE2" s="100" t="s">
        <v>1153</v>
      </c>
      <c r="AF2" s="100" t="s">
        <v>1153</v>
      </c>
      <c r="AG2" s="100" t="s">
        <v>1153</v>
      </c>
      <c r="AH2" s="100" t="s">
        <v>1153</v>
      </c>
      <c r="AI2" s="100" t="s">
        <v>1153</v>
      </c>
      <c r="AJ2" s="100" t="s">
        <v>1294</v>
      </c>
      <c r="AK2" s="100" t="s">
        <v>1150</v>
      </c>
      <c r="AL2" s="100" t="s">
        <v>1144</v>
      </c>
      <c r="AM2" s="100" t="s">
        <v>85</v>
      </c>
      <c r="AN2" s="100" t="s">
        <v>411</v>
      </c>
      <c r="AO2" s="100" t="s">
        <v>441</v>
      </c>
      <c r="AP2" s="100" t="s">
        <v>441</v>
      </c>
      <c r="AQ2" s="100" t="s">
        <v>441</v>
      </c>
      <c r="AR2" s="100" t="s">
        <v>1295</v>
      </c>
      <c r="AS2" s="100" t="s">
        <v>1250</v>
      </c>
    </row>
    <row r="3" spans="1:45" s="97" customFormat="1" ht="16.5" x14ac:dyDescent="0.35">
      <c r="A3" s="100" t="s">
        <v>1296</v>
      </c>
      <c r="B3" s="100" t="s">
        <v>1297</v>
      </c>
      <c r="C3" s="101" t="s">
        <v>1226</v>
      </c>
      <c r="D3" s="101" t="s">
        <v>1227</v>
      </c>
      <c r="E3" s="100" t="s">
        <v>1141</v>
      </c>
      <c r="F3" s="100" t="s">
        <v>1151</v>
      </c>
      <c r="G3" s="100" t="s">
        <v>1152</v>
      </c>
      <c r="H3" s="100" t="s">
        <v>1153</v>
      </c>
      <c r="I3" s="100" t="s">
        <v>1154</v>
      </c>
      <c r="J3" s="100" t="s">
        <v>1144</v>
      </c>
      <c r="K3" s="100" t="s">
        <v>1291</v>
      </c>
      <c r="L3" s="100" t="s">
        <v>441</v>
      </c>
      <c r="M3" s="100" t="s">
        <v>441</v>
      </c>
      <c r="N3" s="100" t="s">
        <v>441</v>
      </c>
      <c r="O3" s="100" t="s">
        <v>441</v>
      </c>
      <c r="P3" s="100" t="s">
        <v>1189</v>
      </c>
      <c r="Q3" s="100" t="s">
        <v>1177</v>
      </c>
      <c r="R3" s="100" t="s">
        <v>1155</v>
      </c>
      <c r="S3" s="100" t="s">
        <v>1170</v>
      </c>
      <c r="T3" s="100" t="s">
        <v>1298</v>
      </c>
      <c r="U3" s="100" t="s">
        <v>1147</v>
      </c>
      <c r="V3" s="100" t="s">
        <v>1142</v>
      </c>
      <c r="W3" s="100" t="s">
        <v>441</v>
      </c>
      <c r="X3" s="100" t="s">
        <v>1172</v>
      </c>
      <c r="Y3" s="100" t="s">
        <v>1156</v>
      </c>
      <c r="Z3" s="100" t="s">
        <v>1157</v>
      </c>
      <c r="AA3" s="100" t="s">
        <v>441</v>
      </c>
      <c r="AB3" s="100" t="s">
        <v>441</v>
      </c>
      <c r="AC3" s="100" t="s">
        <v>441</v>
      </c>
      <c r="AD3" s="100" t="s">
        <v>441</v>
      </c>
      <c r="AE3" s="100" t="s">
        <v>441</v>
      </c>
      <c r="AF3" s="100" t="s">
        <v>441</v>
      </c>
      <c r="AG3" s="100" t="s">
        <v>441</v>
      </c>
      <c r="AH3" s="100" t="s">
        <v>441</v>
      </c>
      <c r="AI3" s="100" t="s">
        <v>441</v>
      </c>
      <c r="AJ3" s="100" t="s">
        <v>1299</v>
      </c>
      <c r="AK3" s="100" t="s">
        <v>1150</v>
      </c>
      <c r="AL3" s="100" t="s">
        <v>1144</v>
      </c>
      <c r="AM3" s="100" t="s">
        <v>1300</v>
      </c>
      <c r="AN3" s="100" t="s">
        <v>1301</v>
      </c>
      <c r="AO3" s="100" t="s">
        <v>441</v>
      </c>
      <c r="AP3" s="100" t="s">
        <v>441</v>
      </c>
      <c r="AQ3" s="100" t="s">
        <v>441</v>
      </c>
      <c r="AR3" s="100" t="s">
        <v>441</v>
      </c>
      <c r="AS3" s="100" t="s">
        <v>1183</v>
      </c>
    </row>
    <row r="4" spans="1:45" s="102" customFormat="1" ht="16.5" x14ac:dyDescent="0.35">
      <c r="A4" s="100" t="s">
        <v>441</v>
      </c>
      <c r="B4" s="100" t="s">
        <v>1302</v>
      </c>
      <c r="C4" s="101" t="s">
        <v>681</v>
      </c>
      <c r="D4" s="101" t="s">
        <v>147</v>
      </c>
      <c r="E4" s="100" t="s">
        <v>1141</v>
      </c>
      <c r="F4" s="100" t="s">
        <v>1290</v>
      </c>
      <c r="G4" s="100" t="s">
        <v>1143</v>
      </c>
      <c r="H4" s="100" t="s">
        <v>1159</v>
      </c>
      <c r="I4" s="100" t="s">
        <v>1163</v>
      </c>
      <c r="J4" s="100" t="s">
        <v>1144</v>
      </c>
      <c r="K4" s="100" t="s">
        <v>1291</v>
      </c>
      <c r="L4" s="100" t="s">
        <v>1303</v>
      </c>
      <c r="M4" s="100" t="s">
        <v>441</v>
      </c>
      <c r="N4" s="100" t="s">
        <v>441</v>
      </c>
      <c r="O4" s="100" t="s">
        <v>1304</v>
      </c>
      <c r="P4" s="100" t="s">
        <v>1145</v>
      </c>
      <c r="Q4" s="100" t="s">
        <v>1305</v>
      </c>
      <c r="R4" s="100" t="s">
        <v>1141</v>
      </c>
      <c r="S4" s="100" t="s">
        <v>1141</v>
      </c>
      <c r="T4" s="100" t="s">
        <v>1306</v>
      </c>
      <c r="U4" s="100" t="s">
        <v>1147</v>
      </c>
      <c r="V4" s="100" t="s">
        <v>1142</v>
      </c>
      <c r="W4" s="100" t="s">
        <v>441</v>
      </c>
      <c r="X4" s="100" t="s">
        <v>1196</v>
      </c>
      <c r="Y4" s="100" t="s">
        <v>1307</v>
      </c>
      <c r="Z4" s="100" t="s">
        <v>1308</v>
      </c>
      <c r="AA4" s="100" t="s">
        <v>441</v>
      </c>
      <c r="AB4" s="100" t="s">
        <v>1153</v>
      </c>
      <c r="AC4" s="100" t="s">
        <v>441</v>
      </c>
      <c r="AD4" s="100" t="s">
        <v>441</v>
      </c>
      <c r="AE4" s="100" t="s">
        <v>1153</v>
      </c>
      <c r="AF4" s="100" t="s">
        <v>1153</v>
      </c>
      <c r="AG4" s="100" t="s">
        <v>1153</v>
      </c>
      <c r="AH4" s="100" t="s">
        <v>1153</v>
      </c>
      <c r="AI4" s="100" t="s">
        <v>1153</v>
      </c>
      <c r="AJ4" s="100" t="s">
        <v>1309</v>
      </c>
      <c r="AK4" s="100" t="s">
        <v>1150</v>
      </c>
      <c r="AL4" s="100" t="s">
        <v>1144</v>
      </c>
      <c r="AM4" s="100" t="s">
        <v>147</v>
      </c>
      <c r="AN4" s="100" t="s">
        <v>681</v>
      </c>
      <c r="AO4" s="100" t="s">
        <v>441</v>
      </c>
      <c r="AP4" s="100" t="s">
        <v>441</v>
      </c>
      <c r="AQ4" s="100" t="s">
        <v>441</v>
      </c>
      <c r="AR4" s="100" t="s">
        <v>1310</v>
      </c>
      <c r="AS4" s="100" t="s">
        <v>1229</v>
      </c>
    </row>
    <row r="5" spans="1:45" s="97" customFormat="1" ht="16.5" x14ac:dyDescent="0.35">
      <c r="A5" s="100" t="s">
        <v>441</v>
      </c>
      <c r="B5" s="100" t="s">
        <v>1311</v>
      </c>
      <c r="C5" s="101" t="s">
        <v>829</v>
      </c>
      <c r="D5" s="101" t="s">
        <v>181</v>
      </c>
      <c r="E5" s="100" t="s">
        <v>1141</v>
      </c>
      <c r="F5" s="100" t="s">
        <v>1290</v>
      </c>
      <c r="G5" s="100" t="s">
        <v>1143</v>
      </c>
      <c r="H5" s="100" t="s">
        <v>1159</v>
      </c>
      <c r="I5" s="100" t="s">
        <v>1312</v>
      </c>
      <c r="J5" s="100" t="s">
        <v>1144</v>
      </c>
      <c r="K5" s="100" t="s">
        <v>1291</v>
      </c>
      <c r="L5" s="100" t="s">
        <v>1313</v>
      </c>
      <c r="M5" s="100" t="s">
        <v>1314</v>
      </c>
      <c r="N5" s="100" t="s">
        <v>1195</v>
      </c>
      <c r="O5" s="100" t="s">
        <v>1304</v>
      </c>
      <c r="P5" s="100" t="s">
        <v>1182</v>
      </c>
      <c r="Q5" s="100" t="s">
        <v>1195</v>
      </c>
      <c r="R5" s="100" t="s">
        <v>1192</v>
      </c>
      <c r="S5" s="100" t="s">
        <v>1192</v>
      </c>
      <c r="T5" s="100" t="s">
        <v>1315</v>
      </c>
      <c r="U5" s="100" t="s">
        <v>1147</v>
      </c>
      <c r="V5" s="100" t="s">
        <v>1142</v>
      </c>
      <c r="W5" s="100" t="s">
        <v>1148</v>
      </c>
      <c r="X5" s="100" t="s">
        <v>1196</v>
      </c>
      <c r="Y5" s="100" t="s">
        <v>1316</v>
      </c>
      <c r="Z5" s="100" t="s">
        <v>1317</v>
      </c>
      <c r="AA5" s="100" t="s">
        <v>441</v>
      </c>
      <c r="AB5" s="100" t="s">
        <v>441</v>
      </c>
      <c r="AC5" s="100" t="s">
        <v>1160</v>
      </c>
      <c r="AD5" s="100" t="s">
        <v>441</v>
      </c>
      <c r="AE5" s="100" t="s">
        <v>441</v>
      </c>
      <c r="AF5" s="100" t="s">
        <v>441</v>
      </c>
      <c r="AG5" s="100" t="s">
        <v>441</v>
      </c>
      <c r="AH5" s="100" t="s">
        <v>441</v>
      </c>
      <c r="AI5" s="100" t="s">
        <v>441</v>
      </c>
      <c r="AJ5" s="100" t="s">
        <v>1318</v>
      </c>
      <c r="AK5" s="100" t="s">
        <v>1150</v>
      </c>
      <c r="AL5" s="100" t="s">
        <v>1144</v>
      </c>
      <c r="AM5" s="100" t="s">
        <v>1319</v>
      </c>
      <c r="AN5" s="100" t="s">
        <v>1320</v>
      </c>
      <c r="AO5" s="100" t="s">
        <v>1144</v>
      </c>
      <c r="AP5" s="100" t="s">
        <v>181</v>
      </c>
      <c r="AQ5" s="100" t="s">
        <v>829</v>
      </c>
      <c r="AR5" s="100" t="s">
        <v>441</v>
      </c>
      <c r="AS5" s="100" t="s">
        <v>1183</v>
      </c>
    </row>
    <row r="6" spans="1:45" s="102" customFormat="1" ht="16.5" x14ac:dyDescent="0.35">
      <c r="A6" s="101" t="s">
        <v>441</v>
      </c>
      <c r="B6" s="101" t="s">
        <v>1321</v>
      </c>
      <c r="C6" s="101" t="s">
        <v>842</v>
      </c>
      <c r="D6" s="101" t="s">
        <v>184</v>
      </c>
      <c r="E6" s="101" t="s">
        <v>1141</v>
      </c>
      <c r="F6" s="103" t="s">
        <v>1290</v>
      </c>
      <c r="G6" s="101" t="s">
        <v>1143</v>
      </c>
      <c r="H6" s="101" t="s">
        <v>1159</v>
      </c>
      <c r="I6" s="101" t="s">
        <v>1194</v>
      </c>
      <c r="J6" s="101" t="s">
        <v>1144</v>
      </c>
      <c r="K6" s="101" t="s">
        <v>1291</v>
      </c>
      <c r="L6" s="101" t="s">
        <v>1322</v>
      </c>
      <c r="M6" s="101" t="s">
        <v>1323</v>
      </c>
      <c r="N6" s="101" t="s">
        <v>1164</v>
      </c>
      <c r="O6" s="101" t="s">
        <v>1304</v>
      </c>
      <c r="P6" s="101" t="s">
        <v>1166</v>
      </c>
      <c r="Q6" s="101" t="s">
        <v>1165</v>
      </c>
      <c r="R6" s="101" t="s">
        <v>1235</v>
      </c>
      <c r="S6" s="101" t="s">
        <v>1235</v>
      </c>
      <c r="T6" s="101" t="s">
        <v>1200</v>
      </c>
      <c r="U6" s="101" t="s">
        <v>1147</v>
      </c>
      <c r="V6" s="101" t="s">
        <v>1142</v>
      </c>
      <c r="W6" s="101" t="s">
        <v>441</v>
      </c>
      <c r="X6" s="101" t="s">
        <v>1196</v>
      </c>
      <c r="Y6" s="101" t="s">
        <v>1324</v>
      </c>
      <c r="Z6" s="101" t="s">
        <v>1325</v>
      </c>
      <c r="AA6" s="101" t="s">
        <v>1326</v>
      </c>
      <c r="AB6" s="101" t="s">
        <v>1153</v>
      </c>
      <c r="AC6" s="101" t="s">
        <v>1160</v>
      </c>
      <c r="AD6" s="101" t="s">
        <v>441</v>
      </c>
      <c r="AE6" s="101" t="s">
        <v>1153</v>
      </c>
      <c r="AF6" s="101" t="s">
        <v>1153</v>
      </c>
      <c r="AG6" s="101" t="s">
        <v>1153</v>
      </c>
      <c r="AH6" s="101" t="s">
        <v>1153</v>
      </c>
      <c r="AI6" s="101" t="s">
        <v>1153</v>
      </c>
      <c r="AJ6" s="101" t="s">
        <v>1327</v>
      </c>
      <c r="AK6" s="101" t="s">
        <v>1150</v>
      </c>
      <c r="AL6" s="101" t="s">
        <v>1144</v>
      </c>
      <c r="AM6" s="101" t="s">
        <v>1254</v>
      </c>
      <c r="AN6" s="101" t="s">
        <v>1255</v>
      </c>
      <c r="AO6" s="101" t="s">
        <v>1144</v>
      </c>
      <c r="AP6" s="101" t="s">
        <v>184</v>
      </c>
      <c r="AQ6" s="101" t="s">
        <v>842</v>
      </c>
      <c r="AR6" s="101" t="s">
        <v>1328</v>
      </c>
      <c r="AS6" s="101" t="s">
        <v>1190</v>
      </c>
    </row>
    <row r="7" spans="1:45" s="97" customFormat="1" ht="16.5" x14ac:dyDescent="0.35">
      <c r="A7" s="100" t="s">
        <v>1329</v>
      </c>
      <c r="B7" s="100" t="s">
        <v>441</v>
      </c>
      <c r="C7" s="101" t="s">
        <v>1330</v>
      </c>
      <c r="D7" s="101" t="s">
        <v>191</v>
      </c>
      <c r="E7" s="100" t="s">
        <v>1141</v>
      </c>
      <c r="F7" s="100" t="s">
        <v>1269</v>
      </c>
      <c r="G7" s="100" t="s">
        <v>1152</v>
      </c>
      <c r="H7" s="100" t="s">
        <v>1153</v>
      </c>
      <c r="I7" s="100" t="s">
        <v>1154</v>
      </c>
      <c r="J7" s="100" t="s">
        <v>1144</v>
      </c>
      <c r="K7" s="100" t="s">
        <v>1291</v>
      </c>
      <c r="L7" s="100" t="s">
        <v>1331</v>
      </c>
      <c r="M7" s="100" t="s">
        <v>441</v>
      </c>
      <c r="N7" s="100" t="s">
        <v>1332</v>
      </c>
      <c r="O7" s="100" t="s">
        <v>441</v>
      </c>
      <c r="P7" s="100" t="s">
        <v>1333</v>
      </c>
      <c r="Q7" s="100" t="s">
        <v>1334</v>
      </c>
      <c r="R7" s="100" t="s">
        <v>1197</v>
      </c>
      <c r="S7" s="100" t="s">
        <v>1197</v>
      </c>
      <c r="T7" s="100" t="s">
        <v>1228</v>
      </c>
      <c r="U7" s="100" t="s">
        <v>1147</v>
      </c>
      <c r="V7" s="100" t="s">
        <v>1142</v>
      </c>
      <c r="W7" s="100" t="s">
        <v>441</v>
      </c>
      <c r="X7" s="100" t="s">
        <v>1172</v>
      </c>
      <c r="Y7" s="100" t="s">
        <v>1197</v>
      </c>
      <c r="Z7" s="100" t="s">
        <v>1335</v>
      </c>
      <c r="AA7" s="100" t="s">
        <v>441</v>
      </c>
      <c r="AB7" s="100" t="s">
        <v>1153</v>
      </c>
      <c r="AC7" s="100" t="s">
        <v>1160</v>
      </c>
      <c r="AD7" s="100" t="s">
        <v>441</v>
      </c>
      <c r="AE7" s="100" t="s">
        <v>1153</v>
      </c>
      <c r="AF7" s="100" t="s">
        <v>1153</v>
      </c>
      <c r="AG7" s="100" t="s">
        <v>1153</v>
      </c>
      <c r="AH7" s="100" t="s">
        <v>1153</v>
      </c>
      <c r="AI7" s="100" t="s">
        <v>1153</v>
      </c>
      <c r="AJ7" s="100" t="s">
        <v>1336</v>
      </c>
      <c r="AK7" s="100" t="s">
        <v>1150</v>
      </c>
      <c r="AL7" s="100" t="s">
        <v>1144</v>
      </c>
      <c r="AM7" s="100" t="s">
        <v>191</v>
      </c>
      <c r="AN7" s="100" t="s">
        <v>1330</v>
      </c>
      <c r="AO7" s="100" t="s">
        <v>441</v>
      </c>
      <c r="AP7" s="100" t="s">
        <v>441</v>
      </c>
      <c r="AQ7" s="100" t="s">
        <v>441</v>
      </c>
      <c r="AR7" s="100" t="s">
        <v>441</v>
      </c>
      <c r="AS7" s="100" t="s">
        <v>1183</v>
      </c>
    </row>
    <row r="8" spans="1:45" s="104" customFormat="1" ht="16.5" x14ac:dyDescent="0.35">
      <c r="A8" s="100" t="s">
        <v>441</v>
      </c>
      <c r="B8" s="100" t="s">
        <v>1337</v>
      </c>
      <c r="C8" s="101" t="s">
        <v>1260</v>
      </c>
      <c r="D8" s="101" t="s">
        <v>194</v>
      </c>
      <c r="E8" s="100" t="s">
        <v>1141</v>
      </c>
      <c r="F8" s="100" t="s">
        <v>1290</v>
      </c>
      <c r="G8" s="100" t="s">
        <v>1143</v>
      </c>
      <c r="H8" s="100" t="s">
        <v>1153</v>
      </c>
      <c r="I8" s="100" t="s">
        <v>1154</v>
      </c>
      <c r="J8" s="100" t="s">
        <v>1144</v>
      </c>
      <c r="K8" s="100" t="s">
        <v>1291</v>
      </c>
      <c r="L8" s="100" t="s">
        <v>1338</v>
      </c>
      <c r="M8" s="100" t="s">
        <v>441</v>
      </c>
      <c r="N8" s="100" t="s">
        <v>1186</v>
      </c>
      <c r="O8" s="100" t="s">
        <v>1304</v>
      </c>
      <c r="P8" s="100" t="s">
        <v>1166</v>
      </c>
      <c r="Q8" s="100" t="s">
        <v>1169</v>
      </c>
      <c r="R8" s="100" t="s">
        <v>1141</v>
      </c>
      <c r="S8" s="100" t="s">
        <v>1141</v>
      </c>
      <c r="T8" s="100" t="s">
        <v>1339</v>
      </c>
      <c r="U8" s="100" t="s">
        <v>1147</v>
      </c>
      <c r="V8" s="100" t="s">
        <v>1142</v>
      </c>
      <c r="W8" s="100" t="s">
        <v>441</v>
      </c>
      <c r="X8" s="100" t="s">
        <v>1196</v>
      </c>
      <c r="Y8" s="100" t="s">
        <v>1340</v>
      </c>
      <c r="Z8" s="100" t="s">
        <v>1341</v>
      </c>
      <c r="AA8" s="100" t="s">
        <v>441</v>
      </c>
      <c r="AB8" s="100" t="s">
        <v>1159</v>
      </c>
      <c r="AC8" s="100" t="s">
        <v>1160</v>
      </c>
      <c r="AD8" s="100" t="s">
        <v>1261</v>
      </c>
      <c r="AE8" s="100" t="s">
        <v>1153</v>
      </c>
      <c r="AF8" s="100" t="s">
        <v>1153</v>
      </c>
      <c r="AG8" s="100" t="s">
        <v>1153</v>
      </c>
      <c r="AH8" s="100" t="s">
        <v>1153</v>
      </c>
      <c r="AI8" s="100" t="s">
        <v>1153</v>
      </c>
      <c r="AJ8" s="100" t="s">
        <v>1342</v>
      </c>
      <c r="AK8" s="100" t="s">
        <v>1150</v>
      </c>
      <c r="AL8" s="100" t="s">
        <v>1144</v>
      </c>
      <c r="AM8" s="100" t="s">
        <v>194</v>
      </c>
      <c r="AN8" s="100" t="s">
        <v>1260</v>
      </c>
      <c r="AO8" s="100" t="s">
        <v>441</v>
      </c>
      <c r="AP8" s="100" t="s">
        <v>441</v>
      </c>
      <c r="AQ8" s="100" t="s">
        <v>441</v>
      </c>
      <c r="AR8" s="100" t="s">
        <v>1343</v>
      </c>
      <c r="AS8" s="100" t="s">
        <v>1250</v>
      </c>
    </row>
    <row r="9" spans="1:45" s="104" customFormat="1" ht="16.5" x14ac:dyDescent="0.35">
      <c r="A9" s="100" t="s">
        <v>441</v>
      </c>
      <c r="B9" s="100" t="s">
        <v>1344</v>
      </c>
      <c r="C9" s="101" t="s">
        <v>49</v>
      </c>
      <c r="D9" s="101" t="s">
        <v>199</v>
      </c>
      <c r="E9" s="100" t="s">
        <v>1141</v>
      </c>
      <c r="F9" s="100" t="s">
        <v>1290</v>
      </c>
      <c r="G9" s="100" t="s">
        <v>1143</v>
      </c>
      <c r="H9" s="100" t="s">
        <v>1159</v>
      </c>
      <c r="I9" s="100" t="s">
        <v>1184</v>
      </c>
      <c r="J9" s="100" t="s">
        <v>1144</v>
      </c>
      <c r="K9" s="100" t="s">
        <v>1291</v>
      </c>
      <c r="L9" s="100" t="s">
        <v>1345</v>
      </c>
      <c r="M9" s="100" t="s">
        <v>1346</v>
      </c>
      <c r="N9" s="100" t="s">
        <v>1347</v>
      </c>
      <c r="O9" s="100" t="s">
        <v>1304</v>
      </c>
      <c r="P9" s="100" t="s">
        <v>1145</v>
      </c>
      <c r="Q9" s="100" t="s">
        <v>1202</v>
      </c>
      <c r="R9" s="100" t="s">
        <v>1348</v>
      </c>
      <c r="S9" s="100" t="s">
        <v>1141</v>
      </c>
      <c r="T9" s="100" t="s">
        <v>1349</v>
      </c>
      <c r="U9" s="100" t="s">
        <v>1147</v>
      </c>
      <c r="V9" s="100" t="s">
        <v>1142</v>
      </c>
      <c r="W9" s="100" t="s">
        <v>1148</v>
      </c>
      <c r="X9" s="100" t="s">
        <v>1196</v>
      </c>
      <c r="Y9" s="100" t="s">
        <v>1350</v>
      </c>
      <c r="Z9" s="100" t="s">
        <v>1351</v>
      </c>
      <c r="AA9" s="100" t="s">
        <v>441</v>
      </c>
      <c r="AB9" s="100" t="s">
        <v>1159</v>
      </c>
      <c r="AC9" s="100" t="s">
        <v>1160</v>
      </c>
      <c r="AD9" s="100" t="s">
        <v>1264</v>
      </c>
      <c r="AE9" s="100" t="s">
        <v>1159</v>
      </c>
      <c r="AF9" s="100" t="s">
        <v>1159</v>
      </c>
      <c r="AG9" s="100" t="s">
        <v>1153</v>
      </c>
      <c r="AH9" s="100" t="s">
        <v>1159</v>
      </c>
      <c r="AI9" s="100" t="s">
        <v>1159</v>
      </c>
      <c r="AJ9" s="100" t="s">
        <v>1352</v>
      </c>
      <c r="AK9" s="100" t="s">
        <v>1150</v>
      </c>
      <c r="AL9" s="100" t="s">
        <v>1144</v>
      </c>
      <c r="AM9" s="100" t="s">
        <v>199</v>
      </c>
      <c r="AN9" s="100" t="s">
        <v>49</v>
      </c>
      <c r="AO9" s="100" t="s">
        <v>441</v>
      </c>
      <c r="AP9" s="100" t="s">
        <v>441</v>
      </c>
      <c r="AQ9" s="100" t="s">
        <v>441</v>
      </c>
      <c r="AR9" s="100" t="s">
        <v>1353</v>
      </c>
      <c r="AS9" s="100" t="s">
        <v>1168</v>
      </c>
    </row>
    <row r="10" spans="1:45" s="104" customFormat="1" ht="16.5" x14ac:dyDescent="0.35">
      <c r="A10" s="100" t="s">
        <v>441</v>
      </c>
      <c r="B10" s="100" t="s">
        <v>1354</v>
      </c>
      <c r="C10" s="101" t="s">
        <v>49</v>
      </c>
      <c r="D10" s="101" t="s">
        <v>199</v>
      </c>
      <c r="E10" s="100" t="s">
        <v>1197</v>
      </c>
      <c r="F10" s="100" t="s">
        <v>1290</v>
      </c>
      <c r="G10" s="100" t="s">
        <v>1143</v>
      </c>
      <c r="H10" s="100" t="s">
        <v>1159</v>
      </c>
      <c r="I10" s="100" t="s">
        <v>1163</v>
      </c>
      <c r="J10" s="100" t="s">
        <v>1144</v>
      </c>
      <c r="K10" s="100" t="s">
        <v>1291</v>
      </c>
      <c r="L10" s="100" t="s">
        <v>1355</v>
      </c>
      <c r="M10" s="100" t="s">
        <v>1356</v>
      </c>
      <c r="N10" s="100" t="s">
        <v>1357</v>
      </c>
      <c r="O10" s="100" t="s">
        <v>1304</v>
      </c>
      <c r="P10" s="100" t="s">
        <v>1145</v>
      </c>
      <c r="Q10" s="100" t="s">
        <v>1358</v>
      </c>
      <c r="R10" s="100" t="s">
        <v>1162</v>
      </c>
      <c r="S10" s="100" t="s">
        <v>1162</v>
      </c>
      <c r="T10" s="100" t="s">
        <v>1359</v>
      </c>
      <c r="U10" s="100" t="s">
        <v>1147</v>
      </c>
      <c r="V10" s="100" t="s">
        <v>1142</v>
      </c>
      <c r="W10" s="100" t="s">
        <v>441</v>
      </c>
      <c r="X10" s="100" t="s">
        <v>1196</v>
      </c>
      <c r="Y10" s="100" t="s">
        <v>1360</v>
      </c>
      <c r="Z10" s="100" t="s">
        <v>1162</v>
      </c>
      <c r="AA10" s="100" t="s">
        <v>441</v>
      </c>
      <c r="AB10" s="100" t="s">
        <v>1159</v>
      </c>
      <c r="AC10" s="100" t="s">
        <v>1160</v>
      </c>
      <c r="AD10" s="100" t="s">
        <v>1267</v>
      </c>
      <c r="AE10" s="100" t="s">
        <v>1153</v>
      </c>
      <c r="AF10" s="100" t="s">
        <v>1153</v>
      </c>
      <c r="AG10" s="100" t="s">
        <v>1153</v>
      </c>
      <c r="AH10" s="100" t="s">
        <v>1153</v>
      </c>
      <c r="AI10" s="100" t="s">
        <v>1159</v>
      </c>
      <c r="AJ10" s="100" t="s">
        <v>1361</v>
      </c>
      <c r="AK10" s="100" t="s">
        <v>1150</v>
      </c>
      <c r="AL10" s="100" t="s">
        <v>1144</v>
      </c>
      <c r="AM10" s="100" t="s">
        <v>199</v>
      </c>
      <c r="AN10" s="100" t="s">
        <v>49</v>
      </c>
      <c r="AO10" s="100" t="s">
        <v>1265</v>
      </c>
      <c r="AP10" s="100" t="s">
        <v>1266</v>
      </c>
      <c r="AQ10" s="100" t="s">
        <v>1268</v>
      </c>
      <c r="AR10" s="100" t="s">
        <v>1362</v>
      </c>
      <c r="AS10" s="100" t="s">
        <v>1168</v>
      </c>
    </row>
    <row r="11" spans="1:45" s="104" customFormat="1" ht="16.5" x14ac:dyDescent="0.35">
      <c r="A11" s="100" t="s">
        <v>1363</v>
      </c>
      <c r="B11" s="100" t="s">
        <v>1364</v>
      </c>
      <c r="C11" s="101" t="s">
        <v>947</v>
      </c>
      <c r="D11" s="101" t="s">
        <v>206</v>
      </c>
      <c r="E11" s="100" t="s">
        <v>1141</v>
      </c>
      <c r="F11" s="100" t="s">
        <v>1290</v>
      </c>
      <c r="G11" s="100" t="s">
        <v>1143</v>
      </c>
      <c r="H11" s="100" t="s">
        <v>1153</v>
      </c>
      <c r="I11" s="100" t="s">
        <v>1224</v>
      </c>
      <c r="J11" s="100" t="s">
        <v>1144</v>
      </c>
      <c r="K11" s="100" t="s">
        <v>1365</v>
      </c>
      <c r="L11" s="100" t="s">
        <v>1366</v>
      </c>
      <c r="M11" s="100" t="s">
        <v>1367</v>
      </c>
      <c r="N11" s="100" t="s">
        <v>441</v>
      </c>
      <c r="O11" s="100" t="s">
        <v>441</v>
      </c>
      <c r="P11" s="100" t="s">
        <v>1182</v>
      </c>
      <c r="Q11" s="100" t="s">
        <v>1191</v>
      </c>
      <c r="R11" s="100" t="s">
        <v>1368</v>
      </c>
      <c r="S11" s="100" t="s">
        <v>1257</v>
      </c>
      <c r="T11" s="100" t="s">
        <v>1369</v>
      </c>
      <c r="U11" s="100" t="s">
        <v>1147</v>
      </c>
      <c r="V11" s="100" t="s">
        <v>1142</v>
      </c>
      <c r="W11" s="100" t="s">
        <v>441</v>
      </c>
      <c r="X11" s="100" t="s">
        <v>1196</v>
      </c>
      <c r="Y11" s="100" t="s">
        <v>1370</v>
      </c>
      <c r="Z11" s="100" t="s">
        <v>1371</v>
      </c>
      <c r="AA11" s="100" t="s">
        <v>441</v>
      </c>
      <c r="AB11" s="100" t="s">
        <v>441</v>
      </c>
      <c r="AC11" s="100" t="s">
        <v>441</v>
      </c>
      <c r="AD11" s="100" t="s">
        <v>441</v>
      </c>
      <c r="AE11" s="100" t="s">
        <v>441</v>
      </c>
      <c r="AF11" s="100" t="s">
        <v>441</v>
      </c>
      <c r="AG11" s="100" t="s">
        <v>441</v>
      </c>
      <c r="AH11" s="100" t="s">
        <v>441</v>
      </c>
      <c r="AI11" s="100" t="s">
        <v>441</v>
      </c>
      <c r="AJ11" s="100" t="s">
        <v>441</v>
      </c>
      <c r="AK11" s="100" t="s">
        <v>1270</v>
      </c>
      <c r="AL11" s="100" t="s">
        <v>441</v>
      </c>
      <c r="AM11" s="100" t="s">
        <v>441</v>
      </c>
      <c r="AN11" s="100" t="s">
        <v>441</v>
      </c>
      <c r="AO11" s="100" t="s">
        <v>441</v>
      </c>
      <c r="AP11" s="100" t="s">
        <v>441</v>
      </c>
      <c r="AQ11" s="100" t="s">
        <v>441</v>
      </c>
      <c r="AR11" s="100" t="s">
        <v>1372</v>
      </c>
      <c r="AS11" s="100" t="s">
        <v>441</v>
      </c>
    </row>
    <row r="12" spans="1:45" s="104" customFormat="1" ht="16.5" x14ac:dyDescent="0.35">
      <c r="A12" s="100" t="s">
        <v>441</v>
      </c>
      <c r="B12" s="100" t="s">
        <v>1373</v>
      </c>
      <c r="C12" s="101" t="s">
        <v>955</v>
      </c>
      <c r="D12" s="101" t="s">
        <v>207</v>
      </c>
      <c r="E12" s="100" t="s">
        <v>1141</v>
      </c>
      <c r="F12" s="100" t="s">
        <v>1290</v>
      </c>
      <c r="G12" s="100" t="s">
        <v>1143</v>
      </c>
      <c r="H12" s="100" t="s">
        <v>1159</v>
      </c>
      <c r="I12" s="100" t="s">
        <v>1163</v>
      </c>
      <c r="J12" s="100" t="s">
        <v>1144</v>
      </c>
      <c r="K12" s="100" t="s">
        <v>1291</v>
      </c>
      <c r="L12" s="100" t="s">
        <v>1374</v>
      </c>
      <c r="M12" s="100" t="s">
        <v>1375</v>
      </c>
      <c r="N12" s="100" t="s">
        <v>1376</v>
      </c>
      <c r="O12" s="100" t="s">
        <v>1304</v>
      </c>
      <c r="P12" s="100" t="s">
        <v>1166</v>
      </c>
      <c r="Q12" s="100" t="s">
        <v>1376</v>
      </c>
      <c r="R12" s="100" t="s">
        <v>1205</v>
      </c>
      <c r="S12" s="100" t="s">
        <v>1171</v>
      </c>
      <c r="T12" s="100" t="s">
        <v>1377</v>
      </c>
      <c r="U12" s="100" t="s">
        <v>1147</v>
      </c>
      <c r="V12" s="100" t="s">
        <v>1142</v>
      </c>
      <c r="W12" s="100" t="s">
        <v>441</v>
      </c>
      <c r="X12" s="100" t="s">
        <v>1196</v>
      </c>
      <c r="Y12" s="100" t="s">
        <v>1378</v>
      </c>
      <c r="Z12" s="100" t="s">
        <v>1379</v>
      </c>
      <c r="AA12" s="100" t="s">
        <v>441</v>
      </c>
      <c r="AB12" s="100" t="s">
        <v>1159</v>
      </c>
      <c r="AC12" s="100" t="s">
        <v>1160</v>
      </c>
      <c r="AD12" s="100" t="s">
        <v>954</v>
      </c>
      <c r="AE12" s="100" t="s">
        <v>1153</v>
      </c>
      <c r="AF12" s="100" t="s">
        <v>1153</v>
      </c>
      <c r="AG12" s="100" t="s">
        <v>1153</v>
      </c>
      <c r="AH12" s="100" t="s">
        <v>1153</v>
      </c>
      <c r="AI12" s="100" t="s">
        <v>1159</v>
      </c>
      <c r="AJ12" s="100" t="s">
        <v>1380</v>
      </c>
      <c r="AK12" s="100" t="s">
        <v>1150</v>
      </c>
      <c r="AL12" s="100" t="s">
        <v>1144</v>
      </c>
      <c r="AM12" s="100" t="s">
        <v>1272</v>
      </c>
      <c r="AN12" s="100" t="s">
        <v>1273</v>
      </c>
      <c r="AO12" s="100" t="s">
        <v>1144</v>
      </c>
      <c r="AP12" s="100" t="s">
        <v>207</v>
      </c>
      <c r="AQ12" s="100" t="s">
        <v>955</v>
      </c>
      <c r="AR12" s="100" t="s">
        <v>1381</v>
      </c>
      <c r="AS12" s="100" t="s">
        <v>1188</v>
      </c>
    </row>
    <row r="13" spans="1:45" s="104" customFormat="1" ht="16.5" x14ac:dyDescent="0.35">
      <c r="A13" s="100" t="s">
        <v>441</v>
      </c>
      <c r="B13" s="100" t="s">
        <v>1382</v>
      </c>
      <c r="C13" s="101" t="s">
        <v>955</v>
      </c>
      <c r="D13" s="101" t="s">
        <v>207</v>
      </c>
      <c r="E13" s="100" t="s">
        <v>1141</v>
      </c>
      <c r="F13" s="100" t="s">
        <v>1290</v>
      </c>
      <c r="G13" s="100" t="s">
        <v>1143</v>
      </c>
      <c r="H13" s="100" t="s">
        <v>1159</v>
      </c>
      <c r="I13" s="100" t="s">
        <v>441</v>
      </c>
      <c r="J13" s="100" t="s">
        <v>1144</v>
      </c>
      <c r="K13" s="100" t="s">
        <v>1291</v>
      </c>
      <c r="L13" s="100" t="s">
        <v>1374</v>
      </c>
      <c r="M13" s="100" t="s">
        <v>1375</v>
      </c>
      <c r="N13" s="100" t="s">
        <v>1376</v>
      </c>
      <c r="O13" s="100" t="s">
        <v>1304</v>
      </c>
      <c r="P13" s="100" t="s">
        <v>1166</v>
      </c>
      <c r="Q13" s="100" t="s">
        <v>1376</v>
      </c>
      <c r="R13" s="100" t="s">
        <v>1205</v>
      </c>
      <c r="S13" s="100" t="s">
        <v>1171</v>
      </c>
      <c r="T13" s="100" t="s">
        <v>1383</v>
      </c>
      <c r="U13" s="100" t="s">
        <v>1147</v>
      </c>
      <c r="V13" s="100" t="s">
        <v>1142</v>
      </c>
      <c r="W13" s="100" t="s">
        <v>441</v>
      </c>
      <c r="X13" s="100" t="s">
        <v>1196</v>
      </c>
      <c r="Y13" s="100" t="s">
        <v>1378</v>
      </c>
      <c r="Z13" s="100" t="s">
        <v>1379</v>
      </c>
      <c r="AA13" s="100" t="s">
        <v>441</v>
      </c>
      <c r="AB13" s="100" t="s">
        <v>1159</v>
      </c>
      <c r="AC13" s="100" t="s">
        <v>1160</v>
      </c>
      <c r="AD13" s="100" t="s">
        <v>954</v>
      </c>
      <c r="AE13" s="100" t="s">
        <v>1153</v>
      </c>
      <c r="AF13" s="100" t="s">
        <v>1153</v>
      </c>
      <c r="AG13" s="100" t="s">
        <v>1153</v>
      </c>
      <c r="AH13" s="100" t="s">
        <v>1153</v>
      </c>
      <c r="AI13" s="100" t="s">
        <v>1159</v>
      </c>
      <c r="AJ13" s="100" t="s">
        <v>1384</v>
      </c>
      <c r="AK13" s="100" t="s">
        <v>1150</v>
      </c>
      <c r="AL13" s="100" t="s">
        <v>1144</v>
      </c>
      <c r="AM13" s="100" t="s">
        <v>207</v>
      </c>
      <c r="AN13" s="100" t="s">
        <v>955</v>
      </c>
      <c r="AO13" s="100" t="s">
        <v>441</v>
      </c>
      <c r="AP13" s="100" t="s">
        <v>441</v>
      </c>
      <c r="AQ13" s="100" t="s">
        <v>441</v>
      </c>
      <c r="AR13" s="100" t="s">
        <v>1385</v>
      </c>
      <c r="AS13" s="100" t="s">
        <v>1188</v>
      </c>
    </row>
    <row r="14" spans="1:45" s="104" customFormat="1" ht="16.5" x14ac:dyDescent="0.35">
      <c r="A14" s="100" t="s">
        <v>441</v>
      </c>
      <c r="B14" s="100" t="s">
        <v>1386</v>
      </c>
      <c r="C14" s="101" t="s">
        <v>955</v>
      </c>
      <c r="D14" s="101" t="s">
        <v>207</v>
      </c>
      <c r="E14" s="100" t="s">
        <v>1141</v>
      </c>
      <c r="F14" s="100" t="s">
        <v>1290</v>
      </c>
      <c r="G14" s="100" t="s">
        <v>1143</v>
      </c>
      <c r="H14" s="100" t="s">
        <v>1159</v>
      </c>
      <c r="I14" s="100" t="s">
        <v>1163</v>
      </c>
      <c r="J14" s="100" t="s">
        <v>1144</v>
      </c>
      <c r="K14" s="100" t="s">
        <v>1291</v>
      </c>
      <c r="L14" s="100" t="s">
        <v>1374</v>
      </c>
      <c r="M14" s="100" t="s">
        <v>1375</v>
      </c>
      <c r="N14" s="100" t="s">
        <v>1376</v>
      </c>
      <c r="O14" s="100" t="s">
        <v>1304</v>
      </c>
      <c r="P14" s="100" t="s">
        <v>1166</v>
      </c>
      <c r="Q14" s="100" t="s">
        <v>1376</v>
      </c>
      <c r="R14" s="100" t="s">
        <v>1205</v>
      </c>
      <c r="S14" s="100" t="s">
        <v>1171</v>
      </c>
      <c r="T14" s="100" t="s">
        <v>1377</v>
      </c>
      <c r="U14" s="100" t="s">
        <v>1147</v>
      </c>
      <c r="V14" s="100" t="s">
        <v>1142</v>
      </c>
      <c r="W14" s="100" t="s">
        <v>441</v>
      </c>
      <c r="X14" s="100" t="s">
        <v>1196</v>
      </c>
      <c r="Y14" s="100" t="s">
        <v>1378</v>
      </c>
      <c r="Z14" s="100" t="s">
        <v>1379</v>
      </c>
      <c r="AA14" s="100" t="s">
        <v>441</v>
      </c>
      <c r="AB14" s="100" t="s">
        <v>1159</v>
      </c>
      <c r="AC14" s="100" t="s">
        <v>1160</v>
      </c>
      <c r="AD14" s="100" t="s">
        <v>954</v>
      </c>
      <c r="AE14" s="100" t="s">
        <v>1153</v>
      </c>
      <c r="AF14" s="100" t="s">
        <v>1153</v>
      </c>
      <c r="AG14" s="100" t="s">
        <v>1159</v>
      </c>
      <c r="AH14" s="100" t="s">
        <v>1153</v>
      </c>
      <c r="AI14" s="100" t="s">
        <v>1159</v>
      </c>
      <c r="AJ14" s="100" t="s">
        <v>1387</v>
      </c>
      <c r="AK14" s="100" t="s">
        <v>1271</v>
      </c>
      <c r="AL14" s="100" t="s">
        <v>1144</v>
      </c>
      <c r="AM14" s="100" t="s">
        <v>1388</v>
      </c>
      <c r="AN14" s="100" t="s">
        <v>1389</v>
      </c>
      <c r="AO14" s="100" t="s">
        <v>1144</v>
      </c>
      <c r="AP14" s="100" t="s">
        <v>207</v>
      </c>
      <c r="AQ14" s="100" t="s">
        <v>955</v>
      </c>
      <c r="AR14" s="100" t="s">
        <v>1390</v>
      </c>
      <c r="AS14" s="100" t="s">
        <v>1188</v>
      </c>
    </row>
    <row r="15" spans="1:45" s="104" customFormat="1" ht="16.5" x14ac:dyDescent="0.35">
      <c r="A15" s="100" t="s">
        <v>441</v>
      </c>
      <c r="B15" s="100" t="s">
        <v>1391</v>
      </c>
      <c r="C15" s="101" t="s">
        <v>955</v>
      </c>
      <c r="D15" s="101" t="s">
        <v>207</v>
      </c>
      <c r="E15" s="100" t="s">
        <v>1141</v>
      </c>
      <c r="F15" s="100" t="s">
        <v>1290</v>
      </c>
      <c r="G15" s="100" t="s">
        <v>1143</v>
      </c>
      <c r="H15" s="100" t="s">
        <v>1159</v>
      </c>
      <c r="I15" s="100" t="s">
        <v>1163</v>
      </c>
      <c r="J15" s="100" t="s">
        <v>1144</v>
      </c>
      <c r="K15" s="100" t="s">
        <v>1291</v>
      </c>
      <c r="L15" s="100" t="s">
        <v>1392</v>
      </c>
      <c r="M15" s="100" t="s">
        <v>1393</v>
      </c>
      <c r="N15" s="100" t="s">
        <v>1376</v>
      </c>
      <c r="O15" s="100" t="s">
        <v>1304</v>
      </c>
      <c r="P15" s="100" t="s">
        <v>1166</v>
      </c>
      <c r="Q15" s="100" t="s">
        <v>1376</v>
      </c>
      <c r="R15" s="100" t="s">
        <v>1205</v>
      </c>
      <c r="S15" s="100" t="s">
        <v>1171</v>
      </c>
      <c r="T15" s="100" t="s">
        <v>1394</v>
      </c>
      <c r="U15" s="100" t="s">
        <v>1147</v>
      </c>
      <c r="V15" s="100" t="s">
        <v>1142</v>
      </c>
      <c r="W15" s="100" t="s">
        <v>441</v>
      </c>
      <c r="X15" s="100" t="s">
        <v>1196</v>
      </c>
      <c r="Y15" s="100" t="s">
        <v>1395</v>
      </c>
      <c r="Z15" s="100" t="s">
        <v>1379</v>
      </c>
      <c r="AA15" s="100" t="s">
        <v>441</v>
      </c>
      <c r="AB15" s="100" t="s">
        <v>1159</v>
      </c>
      <c r="AC15" s="100" t="s">
        <v>1160</v>
      </c>
      <c r="AD15" s="100" t="s">
        <v>954</v>
      </c>
      <c r="AE15" s="100" t="s">
        <v>1153</v>
      </c>
      <c r="AF15" s="100" t="s">
        <v>1153</v>
      </c>
      <c r="AG15" s="100" t="s">
        <v>1159</v>
      </c>
      <c r="AH15" s="100" t="s">
        <v>1153</v>
      </c>
      <c r="AI15" s="100" t="s">
        <v>1159</v>
      </c>
      <c r="AJ15" s="100" t="s">
        <v>1396</v>
      </c>
      <c r="AK15" s="100" t="s">
        <v>1271</v>
      </c>
      <c r="AL15" s="100" t="s">
        <v>1144</v>
      </c>
      <c r="AM15" s="100" t="s">
        <v>1397</v>
      </c>
      <c r="AN15" s="100" t="s">
        <v>1398</v>
      </c>
      <c r="AO15" s="100" t="s">
        <v>1144</v>
      </c>
      <c r="AP15" s="100" t="s">
        <v>207</v>
      </c>
      <c r="AQ15" s="100" t="s">
        <v>955</v>
      </c>
      <c r="AR15" s="100" t="s">
        <v>1399</v>
      </c>
      <c r="AS15" s="100" t="s">
        <v>1188</v>
      </c>
    </row>
    <row r="16" spans="1:45" s="104" customFormat="1" ht="16.5" x14ac:dyDescent="0.35">
      <c r="A16" s="100" t="s">
        <v>1400</v>
      </c>
      <c r="B16" s="100" t="s">
        <v>1400</v>
      </c>
      <c r="C16" s="101" t="s">
        <v>1279</v>
      </c>
      <c r="D16" s="101" t="s">
        <v>219</v>
      </c>
      <c r="E16" s="100" t="s">
        <v>1141</v>
      </c>
      <c r="F16" s="100" t="s">
        <v>1290</v>
      </c>
      <c r="G16" s="100" t="s">
        <v>1143</v>
      </c>
      <c r="H16" s="100" t="s">
        <v>1153</v>
      </c>
      <c r="I16" s="100" t="s">
        <v>1154</v>
      </c>
      <c r="J16" s="100" t="s">
        <v>1144</v>
      </c>
      <c r="K16" s="100" t="s">
        <v>1291</v>
      </c>
      <c r="L16" s="100" t="s">
        <v>1401</v>
      </c>
      <c r="M16" s="100" t="s">
        <v>1402</v>
      </c>
      <c r="N16" s="100" t="s">
        <v>1403</v>
      </c>
      <c r="O16" s="100" t="s">
        <v>1304</v>
      </c>
      <c r="P16" s="100" t="s">
        <v>1161</v>
      </c>
      <c r="Q16" s="100" t="s">
        <v>1404</v>
      </c>
      <c r="R16" s="100" t="s">
        <v>1162</v>
      </c>
      <c r="S16" s="100" t="s">
        <v>1405</v>
      </c>
      <c r="T16" s="100" t="s">
        <v>1406</v>
      </c>
      <c r="U16" s="100" t="s">
        <v>1147</v>
      </c>
      <c r="V16" s="100" t="s">
        <v>1198</v>
      </c>
      <c r="W16" s="100" t="s">
        <v>441</v>
      </c>
      <c r="X16" s="100" t="s">
        <v>1149</v>
      </c>
      <c r="Y16" s="100" t="s">
        <v>1407</v>
      </c>
      <c r="Z16" s="100" t="s">
        <v>1408</v>
      </c>
      <c r="AA16" s="100" t="s">
        <v>441</v>
      </c>
      <c r="AB16" s="100" t="s">
        <v>1153</v>
      </c>
      <c r="AC16" s="100" t="s">
        <v>441</v>
      </c>
      <c r="AD16" s="100" t="s">
        <v>441</v>
      </c>
      <c r="AE16" s="100" t="s">
        <v>1153</v>
      </c>
      <c r="AF16" s="100" t="s">
        <v>1153</v>
      </c>
      <c r="AG16" s="100" t="s">
        <v>1153</v>
      </c>
      <c r="AH16" s="100" t="s">
        <v>1153</v>
      </c>
      <c r="AI16" s="100" t="s">
        <v>1153</v>
      </c>
      <c r="AJ16" s="100" t="s">
        <v>1409</v>
      </c>
      <c r="AK16" s="100" t="s">
        <v>1280</v>
      </c>
      <c r="AL16" s="100" t="s">
        <v>441</v>
      </c>
      <c r="AM16" s="100" t="s">
        <v>441</v>
      </c>
      <c r="AN16" s="100" t="s">
        <v>441</v>
      </c>
      <c r="AO16" s="100" t="s">
        <v>441</v>
      </c>
      <c r="AP16" s="100" t="s">
        <v>441</v>
      </c>
      <c r="AQ16" s="100" t="s">
        <v>441</v>
      </c>
      <c r="AR16" s="100" t="s">
        <v>1410</v>
      </c>
      <c r="AS16" s="100" t="s">
        <v>1173</v>
      </c>
    </row>
    <row r="17" spans="1:45" ht="16.5" x14ac:dyDescent="0.35">
      <c r="A17" s="91" t="s">
        <v>441</v>
      </c>
      <c r="B17" s="91" t="s">
        <v>1411</v>
      </c>
      <c r="C17" s="96" t="s">
        <v>1412</v>
      </c>
      <c r="D17" s="96" t="s">
        <v>243</v>
      </c>
      <c r="E17" s="91" t="s">
        <v>1141</v>
      </c>
      <c r="F17" s="91" t="s">
        <v>1290</v>
      </c>
      <c r="G17" s="91" t="s">
        <v>1143</v>
      </c>
      <c r="H17" s="91" t="s">
        <v>1159</v>
      </c>
      <c r="I17" s="91" t="s">
        <v>1212</v>
      </c>
      <c r="J17" s="91" t="s">
        <v>1144</v>
      </c>
      <c r="K17" s="91" t="s">
        <v>1291</v>
      </c>
      <c r="L17" s="91" t="s">
        <v>1413</v>
      </c>
      <c r="M17" s="91" t="s">
        <v>441</v>
      </c>
      <c r="N17" s="91" t="s">
        <v>1164</v>
      </c>
      <c r="O17" s="91" t="s">
        <v>1304</v>
      </c>
      <c r="P17" s="91" t="s">
        <v>1145</v>
      </c>
      <c r="Q17" s="91" t="s">
        <v>1158</v>
      </c>
      <c r="R17" s="91" t="s">
        <v>1171</v>
      </c>
      <c r="S17" s="91" t="s">
        <v>1414</v>
      </c>
      <c r="T17" s="91" t="s">
        <v>1415</v>
      </c>
      <c r="U17" s="91" t="s">
        <v>1147</v>
      </c>
      <c r="V17" s="91" t="s">
        <v>1142</v>
      </c>
      <c r="W17" s="91" t="s">
        <v>441</v>
      </c>
      <c r="X17" s="91" t="s">
        <v>1196</v>
      </c>
      <c r="Y17" s="91" t="s">
        <v>1416</v>
      </c>
      <c r="Z17" s="91" t="s">
        <v>1414</v>
      </c>
      <c r="AA17" s="91" t="s">
        <v>441</v>
      </c>
      <c r="AB17" s="91" t="s">
        <v>1159</v>
      </c>
      <c r="AC17" s="91" t="s">
        <v>1160</v>
      </c>
      <c r="AD17" s="91" t="s">
        <v>1417</v>
      </c>
      <c r="AE17" s="91" t="s">
        <v>1153</v>
      </c>
      <c r="AF17" s="91" t="s">
        <v>1153</v>
      </c>
      <c r="AG17" s="91" t="s">
        <v>1153</v>
      </c>
      <c r="AH17" s="91" t="s">
        <v>1153</v>
      </c>
      <c r="AI17" s="91" t="s">
        <v>1159</v>
      </c>
      <c r="AJ17" s="91" t="s">
        <v>1418</v>
      </c>
      <c r="AK17" s="91" t="s">
        <v>1150</v>
      </c>
      <c r="AL17" s="91" t="s">
        <v>1144</v>
      </c>
      <c r="AM17" s="91" t="s">
        <v>243</v>
      </c>
      <c r="AN17" s="91" t="s">
        <v>1412</v>
      </c>
      <c r="AO17" s="91" t="s">
        <v>1419</v>
      </c>
      <c r="AP17" s="91" t="s">
        <v>1420</v>
      </c>
      <c r="AQ17" s="91" t="s">
        <v>1421</v>
      </c>
      <c r="AR17" s="91" t="s">
        <v>1422</v>
      </c>
      <c r="AS17" s="91" t="s">
        <v>1183</v>
      </c>
    </row>
    <row r="18" spans="1:45" ht="16.5" x14ac:dyDescent="0.35">
      <c r="A18" s="199" t="s">
        <v>3078</v>
      </c>
      <c r="C18" s="96" t="s">
        <v>3079</v>
      </c>
      <c r="D18" s="96" t="s">
        <v>3080</v>
      </c>
      <c r="E18" s="100">
        <v>2019</v>
      </c>
      <c r="F18" s="91" t="s">
        <v>1290</v>
      </c>
      <c r="G18" s="91" t="s">
        <v>1143</v>
      </c>
      <c r="H18" s="91" t="s">
        <v>1159</v>
      </c>
      <c r="I18" s="91"/>
      <c r="J18" s="91" t="s">
        <v>1144</v>
      </c>
      <c r="K18" s="91" t="s">
        <v>1291</v>
      </c>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workbookViewId="0">
      <selection activeCell="S14" sqref="S14"/>
    </sheetView>
  </sheetViews>
  <sheetFormatPr defaultRowHeight="13.5" x14ac:dyDescent="0.15"/>
  <sheetData>
    <row r="1" spans="1:18" ht="15" x14ac:dyDescent="0.25">
      <c r="A1" s="85" t="s">
        <v>2192</v>
      </c>
      <c r="B1" s="85" t="s">
        <v>2193</v>
      </c>
      <c r="C1" s="85" t="s">
        <v>2194</v>
      </c>
      <c r="D1" s="85" t="s">
        <v>2195</v>
      </c>
      <c r="E1" s="85" t="s">
        <v>2196</v>
      </c>
      <c r="F1" s="85" t="s">
        <v>2197</v>
      </c>
      <c r="G1" s="85" t="s">
        <v>1106</v>
      </c>
      <c r="H1" s="85" t="s">
        <v>2198</v>
      </c>
      <c r="I1" s="85" t="s">
        <v>1115</v>
      </c>
      <c r="J1" s="85" t="s">
        <v>2199</v>
      </c>
      <c r="K1" s="85" t="s">
        <v>2200</v>
      </c>
      <c r="L1" s="85" t="s">
        <v>2201</v>
      </c>
      <c r="M1" s="85" t="s">
        <v>2202</v>
      </c>
      <c r="N1" s="85" t="s">
        <v>2203</v>
      </c>
      <c r="O1" s="85" t="s">
        <v>1287</v>
      </c>
      <c r="P1" s="85" t="s">
        <v>1102</v>
      </c>
      <c r="Q1" s="85" t="s">
        <v>1140</v>
      </c>
      <c r="R1" s="95" t="s">
        <v>1101</v>
      </c>
    </row>
    <row r="2" spans="1:18" ht="16.5" x14ac:dyDescent="0.35">
      <c r="A2" s="91" t="s">
        <v>2204</v>
      </c>
      <c r="B2" s="91" t="s">
        <v>2205</v>
      </c>
      <c r="C2" s="91" t="s">
        <v>1147</v>
      </c>
      <c r="D2" s="91" t="s">
        <v>1144</v>
      </c>
      <c r="E2" s="91" t="s">
        <v>1154</v>
      </c>
      <c r="F2" s="91" t="s">
        <v>441</v>
      </c>
      <c r="G2" s="91" t="s">
        <v>1152</v>
      </c>
      <c r="H2" s="91" t="s">
        <v>2206</v>
      </c>
      <c r="I2" s="91" t="s">
        <v>1166</v>
      </c>
      <c r="J2" s="91" t="s">
        <v>2207</v>
      </c>
      <c r="K2" s="91" t="s">
        <v>2208</v>
      </c>
      <c r="L2" s="91" t="s">
        <v>1159</v>
      </c>
      <c r="M2" s="91" t="s">
        <v>1142</v>
      </c>
      <c r="N2" s="91" t="s">
        <v>2209</v>
      </c>
      <c r="O2" s="91" t="s">
        <v>2210</v>
      </c>
      <c r="P2" s="91" t="s">
        <v>201</v>
      </c>
      <c r="Q2" s="91" t="s">
        <v>1180</v>
      </c>
      <c r="R2" s="96" t="s">
        <v>914</v>
      </c>
    </row>
    <row r="3" spans="1:18" ht="16.5" x14ac:dyDescent="0.35">
      <c r="A3" s="91" t="s">
        <v>2211</v>
      </c>
      <c r="B3" s="91" t="s">
        <v>2205</v>
      </c>
      <c r="C3" s="91" t="s">
        <v>1147</v>
      </c>
      <c r="D3" s="91" t="s">
        <v>1144</v>
      </c>
      <c r="E3" s="91" t="s">
        <v>1154</v>
      </c>
      <c r="F3" s="91" t="s">
        <v>441</v>
      </c>
      <c r="G3" s="91" t="s">
        <v>1152</v>
      </c>
      <c r="H3" s="91" t="s">
        <v>2212</v>
      </c>
      <c r="I3" s="91" t="s">
        <v>1145</v>
      </c>
      <c r="J3" s="91" t="s">
        <v>1174</v>
      </c>
      <c r="K3" s="91" t="s">
        <v>2213</v>
      </c>
      <c r="L3" s="91" t="s">
        <v>1159</v>
      </c>
      <c r="M3" s="91" t="s">
        <v>1142</v>
      </c>
      <c r="N3" s="91" t="s">
        <v>2214</v>
      </c>
      <c r="O3" s="91" t="s">
        <v>2215</v>
      </c>
      <c r="P3" s="91" t="s">
        <v>2216</v>
      </c>
      <c r="Q3" s="91" t="s">
        <v>1183</v>
      </c>
      <c r="R3" s="96" t="s">
        <v>2217</v>
      </c>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topLeftCell="A100" workbookViewId="0">
      <selection activeCell="G120" sqref="G120"/>
    </sheetView>
  </sheetViews>
  <sheetFormatPr defaultRowHeight="13.5" x14ac:dyDescent="0.15"/>
  <cols>
    <col min="1" max="1" width="9" style="87"/>
    <col min="2" max="3" width="0" style="87" hidden="1" customWidth="1"/>
    <col min="4" max="4" width="14.125" style="87" bestFit="1" customWidth="1"/>
    <col min="5" max="5" width="45.625" style="87" bestFit="1" customWidth="1"/>
    <col min="6" max="6" width="13.5" style="87" customWidth="1"/>
    <col min="7" max="7" width="31" style="87" customWidth="1"/>
    <col min="8" max="12" width="9" style="87" customWidth="1"/>
    <col min="13" max="13" width="11.375" style="87" bestFit="1" customWidth="1"/>
    <col min="14" max="14" width="11.875" style="98" customWidth="1"/>
    <col min="15" max="16" width="0" style="87" hidden="1" customWidth="1"/>
    <col min="17" max="16384" width="9" style="87"/>
  </cols>
  <sheetData>
    <row r="1" spans="1:19" s="110" customFormat="1" ht="21.75" customHeight="1" x14ac:dyDescent="0.15">
      <c r="A1" s="105" t="s">
        <v>1423</v>
      </c>
      <c r="B1" s="105" t="s">
        <v>1424</v>
      </c>
      <c r="C1" s="106" t="s">
        <v>1425</v>
      </c>
      <c r="D1" s="105" t="s">
        <v>1426</v>
      </c>
      <c r="E1" s="107" t="s">
        <v>1427</v>
      </c>
      <c r="F1" s="107" t="s">
        <v>1428</v>
      </c>
      <c r="G1" s="108" t="s">
        <v>1429</v>
      </c>
      <c r="H1" s="107" t="s">
        <v>1430</v>
      </c>
      <c r="I1" s="107" t="s">
        <v>1431</v>
      </c>
      <c r="J1" s="105" t="s">
        <v>1432</v>
      </c>
      <c r="K1" s="107" t="s">
        <v>1433</v>
      </c>
      <c r="L1" s="106" t="s">
        <v>1434</v>
      </c>
      <c r="M1" s="106"/>
      <c r="N1" s="156" t="s">
        <v>1435</v>
      </c>
      <c r="O1" s="106" t="s">
        <v>1436</v>
      </c>
      <c r="P1" s="109" t="s">
        <v>1437</v>
      </c>
      <c r="Q1" s="105" t="s">
        <v>1438</v>
      </c>
      <c r="R1" s="105" t="s">
        <v>1439</v>
      </c>
      <c r="S1" s="115"/>
    </row>
    <row r="2" spans="1:19" ht="20.100000000000001" customHeight="1" x14ac:dyDescent="0.15">
      <c r="A2" s="111" t="s">
        <v>1141</v>
      </c>
      <c r="B2" s="111" t="s">
        <v>1440</v>
      </c>
      <c r="C2" s="111" t="s">
        <v>1441</v>
      </c>
      <c r="D2" s="111" t="s">
        <v>1442</v>
      </c>
      <c r="E2" s="112" t="s">
        <v>1443</v>
      </c>
      <c r="F2" s="111" t="s">
        <v>1444</v>
      </c>
      <c r="G2" s="113" t="s">
        <v>1445</v>
      </c>
      <c r="H2" s="113" t="s">
        <v>1144</v>
      </c>
      <c r="I2" s="111" t="s">
        <v>1446</v>
      </c>
      <c r="J2" s="113">
        <v>20170607</v>
      </c>
      <c r="K2" s="111" t="s">
        <v>1447</v>
      </c>
      <c r="L2" s="111"/>
      <c r="M2" s="111"/>
      <c r="N2" s="150" t="s">
        <v>1448</v>
      </c>
      <c r="O2" s="111"/>
      <c r="P2" s="111"/>
      <c r="Q2" s="111">
        <v>20200714</v>
      </c>
      <c r="R2" s="111">
        <v>3887375</v>
      </c>
      <c r="S2" s="115"/>
    </row>
    <row r="3" spans="1:19" ht="36" customHeight="1" x14ac:dyDescent="0.15">
      <c r="A3" s="111" t="s">
        <v>1141</v>
      </c>
      <c r="B3" s="111" t="s">
        <v>2120</v>
      </c>
      <c r="C3" s="111" t="s">
        <v>2121</v>
      </c>
      <c r="D3" s="111" t="s">
        <v>2122</v>
      </c>
      <c r="E3" s="114" t="s">
        <v>2123</v>
      </c>
      <c r="F3" s="121" t="s">
        <v>1983</v>
      </c>
      <c r="G3" s="114" t="s">
        <v>2124</v>
      </c>
      <c r="H3" s="121" t="s">
        <v>1144</v>
      </c>
      <c r="I3" s="121"/>
      <c r="J3" s="111" t="s">
        <v>2125</v>
      </c>
      <c r="K3" s="121"/>
      <c r="L3" s="121"/>
      <c r="M3" s="121"/>
      <c r="N3" s="150" t="s">
        <v>2229</v>
      </c>
      <c r="O3" s="121"/>
      <c r="P3" s="111" t="s">
        <v>2126</v>
      </c>
      <c r="Q3" s="111" t="s">
        <v>2127</v>
      </c>
      <c r="R3" s="111"/>
      <c r="S3" s="115"/>
    </row>
    <row r="4" spans="1:19" ht="20.100000000000001" customHeight="1" x14ac:dyDescent="0.15">
      <c r="A4" s="111" t="s">
        <v>1141</v>
      </c>
      <c r="B4" s="111" t="s">
        <v>2128</v>
      </c>
      <c r="C4" s="111" t="s">
        <v>2121</v>
      </c>
      <c r="D4" s="111" t="s">
        <v>2129</v>
      </c>
      <c r="E4" s="114" t="s">
        <v>2130</v>
      </c>
      <c r="F4" s="121" t="s">
        <v>1983</v>
      </c>
      <c r="G4" s="114" t="s">
        <v>2124</v>
      </c>
      <c r="H4" s="121" t="s">
        <v>1144</v>
      </c>
      <c r="I4" s="121"/>
      <c r="J4" s="111" t="s">
        <v>2131</v>
      </c>
      <c r="K4" s="121"/>
      <c r="L4" s="121"/>
      <c r="M4" s="121"/>
      <c r="N4" s="150" t="s">
        <v>2229</v>
      </c>
      <c r="O4" s="121"/>
      <c r="P4" s="111" t="s">
        <v>2126</v>
      </c>
      <c r="Q4" s="111" t="s">
        <v>2132</v>
      </c>
      <c r="R4" s="111"/>
      <c r="S4" s="110"/>
    </row>
    <row r="5" spans="1:19" ht="20.100000000000001" customHeight="1" x14ac:dyDescent="0.15">
      <c r="A5" s="111" t="s">
        <v>1869</v>
      </c>
      <c r="B5" s="111" t="s">
        <v>1178</v>
      </c>
      <c r="C5" s="111" t="s">
        <v>1980</v>
      </c>
      <c r="D5" s="111" t="s">
        <v>1988</v>
      </c>
      <c r="E5" s="114" t="s">
        <v>1989</v>
      </c>
      <c r="F5" s="121" t="s">
        <v>1983</v>
      </c>
      <c r="G5" s="114" t="s">
        <v>1990</v>
      </c>
      <c r="H5" s="121" t="s">
        <v>1144</v>
      </c>
      <c r="I5" s="121"/>
      <c r="J5" s="111" t="s">
        <v>1991</v>
      </c>
      <c r="K5" s="121" t="s">
        <v>1992</v>
      </c>
      <c r="L5" s="121"/>
      <c r="M5" s="114" t="s">
        <v>1993</v>
      </c>
      <c r="N5" s="150" t="s">
        <v>2223</v>
      </c>
      <c r="O5" s="121"/>
      <c r="P5" s="111" t="s">
        <v>1994</v>
      </c>
      <c r="Q5" s="111" t="s">
        <v>1995</v>
      </c>
      <c r="R5" s="111"/>
      <c r="S5" s="115"/>
    </row>
    <row r="6" spans="1:19" ht="20.100000000000001" customHeight="1" x14ac:dyDescent="0.15">
      <c r="A6" s="111" t="s">
        <v>1869</v>
      </c>
      <c r="B6" s="111" t="s">
        <v>1175</v>
      </c>
      <c r="C6" s="111" t="s">
        <v>1980</v>
      </c>
      <c r="D6" s="111" t="s">
        <v>1996</v>
      </c>
      <c r="E6" s="121" t="s">
        <v>1997</v>
      </c>
      <c r="F6" s="121" t="s">
        <v>1983</v>
      </c>
      <c r="G6" s="114" t="s">
        <v>1998</v>
      </c>
      <c r="H6" s="121" t="s">
        <v>1144</v>
      </c>
      <c r="I6" s="121"/>
      <c r="J6" s="111" t="s">
        <v>1999</v>
      </c>
      <c r="K6" s="121" t="s">
        <v>1992</v>
      </c>
      <c r="L6" s="121"/>
      <c r="M6" s="114" t="s">
        <v>1993</v>
      </c>
      <c r="N6" s="150" t="s">
        <v>2223</v>
      </c>
      <c r="O6" s="121"/>
      <c r="P6" s="111" t="s">
        <v>1994</v>
      </c>
      <c r="Q6" s="111" t="s">
        <v>2000</v>
      </c>
      <c r="R6" s="111"/>
      <c r="S6" s="115"/>
    </row>
    <row r="7" spans="1:19" ht="20.100000000000001" customHeight="1" x14ac:dyDescent="0.15">
      <c r="A7" s="111" t="s">
        <v>1869</v>
      </c>
      <c r="B7" s="111" t="s">
        <v>1185</v>
      </c>
      <c r="C7" s="111" t="s">
        <v>1980</v>
      </c>
      <c r="D7" s="111" t="s">
        <v>2001</v>
      </c>
      <c r="E7" s="121" t="s">
        <v>2002</v>
      </c>
      <c r="F7" s="121" t="s">
        <v>1983</v>
      </c>
      <c r="G7" s="114" t="s">
        <v>2003</v>
      </c>
      <c r="H7" s="121" t="s">
        <v>1144</v>
      </c>
      <c r="I7" s="121"/>
      <c r="J7" s="111" t="s">
        <v>2004</v>
      </c>
      <c r="K7" s="121" t="s">
        <v>1992</v>
      </c>
      <c r="L7" s="121"/>
      <c r="M7" s="114" t="s">
        <v>1993</v>
      </c>
      <c r="N7" s="150" t="s">
        <v>2223</v>
      </c>
      <c r="O7" s="121"/>
      <c r="P7" s="111" t="s">
        <v>1994</v>
      </c>
      <c r="Q7" s="111" t="s">
        <v>2005</v>
      </c>
      <c r="R7" s="111"/>
      <c r="S7" s="127"/>
    </row>
    <row r="8" spans="1:19" ht="20.100000000000001" customHeight="1" x14ac:dyDescent="0.15">
      <c r="A8" s="111" t="s">
        <v>1141</v>
      </c>
      <c r="B8" s="111" t="s">
        <v>2029</v>
      </c>
      <c r="C8" s="111" t="s">
        <v>1469</v>
      </c>
      <c r="D8" s="111" t="s">
        <v>2030</v>
      </c>
      <c r="E8" s="114" t="s">
        <v>2031</v>
      </c>
      <c r="F8" s="121" t="s">
        <v>1983</v>
      </c>
      <c r="G8" s="121" t="s">
        <v>2032</v>
      </c>
      <c r="H8" s="121" t="s">
        <v>1144</v>
      </c>
      <c r="I8" s="121"/>
      <c r="J8" s="111" t="s">
        <v>2033</v>
      </c>
      <c r="K8" s="121"/>
      <c r="L8" s="121"/>
      <c r="M8" s="121"/>
      <c r="N8" s="150" t="s">
        <v>2265</v>
      </c>
      <c r="O8" s="121"/>
      <c r="P8" s="111" t="s">
        <v>2034</v>
      </c>
      <c r="Q8" s="111" t="s">
        <v>2035</v>
      </c>
      <c r="R8" s="111"/>
      <c r="S8" s="127"/>
    </row>
    <row r="9" spans="1:19" ht="20.100000000000001" customHeight="1" x14ac:dyDescent="0.15">
      <c r="A9" s="111" t="s">
        <v>1449</v>
      </c>
      <c r="B9" s="111" t="s">
        <v>1450</v>
      </c>
      <c r="C9" s="111" t="s">
        <v>1451</v>
      </c>
      <c r="D9" s="116" t="s">
        <v>1452</v>
      </c>
      <c r="E9" s="117" t="s">
        <v>1453</v>
      </c>
      <c r="F9" s="111" t="s">
        <v>1444</v>
      </c>
      <c r="G9" s="118" t="s">
        <v>1454</v>
      </c>
      <c r="H9" s="118" t="s">
        <v>1144</v>
      </c>
      <c r="I9" s="119" t="s">
        <v>1455</v>
      </c>
      <c r="J9" s="120">
        <v>20180320</v>
      </c>
      <c r="K9" s="119" t="s">
        <v>1456</v>
      </c>
      <c r="L9" s="121"/>
      <c r="M9" s="121"/>
      <c r="N9" s="150" t="s">
        <v>1457</v>
      </c>
      <c r="O9" s="121"/>
      <c r="P9" s="121"/>
      <c r="Q9" s="111" t="s">
        <v>1458</v>
      </c>
      <c r="R9" s="111" t="s">
        <v>1459</v>
      </c>
      <c r="S9" s="127"/>
    </row>
    <row r="10" spans="1:19" ht="20.100000000000001" customHeight="1" x14ac:dyDescent="0.15">
      <c r="A10" s="111" t="s">
        <v>1141</v>
      </c>
      <c r="B10" s="111" t="s">
        <v>1460</v>
      </c>
      <c r="C10" s="111" t="s">
        <v>1461</v>
      </c>
      <c r="D10" s="111" t="s">
        <v>1462</v>
      </c>
      <c r="E10" s="114" t="s">
        <v>1463</v>
      </c>
      <c r="F10" s="121" t="s">
        <v>1444</v>
      </c>
      <c r="G10" s="122" t="s">
        <v>1464</v>
      </c>
      <c r="H10" s="121" t="s">
        <v>1144</v>
      </c>
      <c r="I10" s="121"/>
      <c r="J10" s="111" t="s">
        <v>1465</v>
      </c>
      <c r="K10" s="121"/>
      <c r="L10" s="121"/>
      <c r="M10" s="121"/>
      <c r="N10" s="150" t="s">
        <v>1457</v>
      </c>
      <c r="O10" s="121"/>
      <c r="P10" s="121"/>
      <c r="Q10" s="111" t="s">
        <v>1466</v>
      </c>
      <c r="R10" s="111" t="s">
        <v>1467</v>
      </c>
      <c r="S10" s="127"/>
    </row>
    <row r="11" spans="1:19" ht="20.100000000000001" customHeight="1" x14ac:dyDescent="0.15">
      <c r="A11" s="111" t="s">
        <v>1141</v>
      </c>
      <c r="B11" s="111" t="s">
        <v>1468</v>
      </c>
      <c r="C11" s="111" t="s">
        <v>1469</v>
      </c>
      <c r="D11" s="123">
        <v>2019106351678</v>
      </c>
      <c r="E11" s="111" t="s">
        <v>1470</v>
      </c>
      <c r="F11" s="111" t="s">
        <v>1444</v>
      </c>
      <c r="G11" s="113" t="s">
        <v>1471</v>
      </c>
      <c r="H11" s="113" t="s">
        <v>1144</v>
      </c>
      <c r="I11" s="111" t="s">
        <v>1455</v>
      </c>
      <c r="J11" s="111" t="s">
        <v>1472</v>
      </c>
      <c r="K11" s="111" t="s">
        <v>1473</v>
      </c>
      <c r="L11" s="111"/>
      <c r="M11" s="111"/>
      <c r="N11" s="150" t="s">
        <v>1474</v>
      </c>
      <c r="O11" s="111"/>
      <c r="P11" s="111"/>
      <c r="Q11" s="111" t="s">
        <v>1475</v>
      </c>
      <c r="R11" s="111">
        <v>3854755</v>
      </c>
      <c r="S11" s="127"/>
    </row>
    <row r="12" spans="1:19" ht="20.100000000000001" customHeight="1" x14ac:dyDescent="0.15">
      <c r="A12" s="111" t="s">
        <v>1141</v>
      </c>
      <c r="B12" s="111" t="s">
        <v>1476</v>
      </c>
      <c r="C12" s="111" t="s">
        <v>1477</v>
      </c>
      <c r="D12" s="111" t="s">
        <v>1478</v>
      </c>
      <c r="E12" s="124" t="s">
        <v>1479</v>
      </c>
      <c r="F12" s="111" t="s">
        <v>1444</v>
      </c>
      <c r="G12" s="125" t="s">
        <v>1480</v>
      </c>
      <c r="H12" s="125" t="s">
        <v>1144</v>
      </c>
      <c r="I12" s="119" t="s">
        <v>1481</v>
      </c>
      <c r="J12" s="111" t="s">
        <v>1482</v>
      </c>
      <c r="K12" s="126" t="s">
        <v>1483</v>
      </c>
      <c r="L12" s="111"/>
      <c r="M12" s="111"/>
      <c r="N12" s="150" t="s">
        <v>1484</v>
      </c>
      <c r="O12" s="111"/>
      <c r="P12" s="111"/>
      <c r="Q12" s="111">
        <v>20200310</v>
      </c>
      <c r="R12" s="111">
        <v>3714524</v>
      </c>
      <c r="S12" s="127"/>
    </row>
    <row r="13" spans="1:19" ht="20.100000000000001" customHeight="1" x14ac:dyDescent="0.15">
      <c r="A13" s="111" t="s">
        <v>1141</v>
      </c>
      <c r="B13" s="111" t="s">
        <v>1485</v>
      </c>
      <c r="C13" s="111" t="s">
        <v>1486</v>
      </c>
      <c r="D13" s="111" t="s">
        <v>1487</v>
      </c>
      <c r="E13" s="114" t="s">
        <v>1488</v>
      </c>
      <c r="F13" s="111" t="s">
        <v>1444</v>
      </c>
      <c r="G13" s="122" t="s">
        <v>1489</v>
      </c>
      <c r="H13" s="121" t="s">
        <v>1144</v>
      </c>
      <c r="I13" s="121"/>
      <c r="J13" s="111" t="s">
        <v>1490</v>
      </c>
      <c r="K13" s="121"/>
      <c r="L13" s="121"/>
      <c r="M13" s="121"/>
      <c r="N13" s="150" t="s">
        <v>1484</v>
      </c>
      <c r="O13" s="121"/>
      <c r="P13" s="121"/>
      <c r="Q13" s="111" t="s">
        <v>1491</v>
      </c>
      <c r="R13" s="111" t="s">
        <v>1492</v>
      </c>
      <c r="S13" s="127"/>
    </row>
    <row r="14" spans="1:19" ht="20.100000000000001" customHeight="1" x14ac:dyDescent="0.15">
      <c r="A14" s="111" t="s">
        <v>1141</v>
      </c>
      <c r="B14" s="111" t="s">
        <v>1493</v>
      </c>
      <c r="C14" s="111" t="s">
        <v>1494</v>
      </c>
      <c r="D14" s="111" t="s">
        <v>1495</v>
      </c>
      <c r="E14" s="117" t="s">
        <v>1496</v>
      </c>
      <c r="F14" s="111" t="s">
        <v>1444</v>
      </c>
      <c r="G14" s="118" t="s">
        <v>1497</v>
      </c>
      <c r="H14" s="121" t="s">
        <v>1144</v>
      </c>
      <c r="I14" s="121"/>
      <c r="J14" s="111" t="s">
        <v>1498</v>
      </c>
      <c r="K14" s="121"/>
      <c r="L14" s="121"/>
      <c r="M14" s="121"/>
      <c r="N14" s="150" t="s">
        <v>1484</v>
      </c>
      <c r="O14" s="121"/>
      <c r="P14" s="121"/>
      <c r="Q14" s="111" t="s">
        <v>1499</v>
      </c>
      <c r="R14" s="111" t="s">
        <v>1500</v>
      </c>
      <c r="S14" s="133"/>
    </row>
    <row r="15" spans="1:19" ht="20.100000000000001" customHeight="1" x14ac:dyDescent="0.15">
      <c r="A15" s="111" t="s">
        <v>1869</v>
      </c>
      <c r="B15" s="111" t="s">
        <v>2013</v>
      </c>
      <c r="C15" s="111" t="s">
        <v>2014</v>
      </c>
      <c r="D15" s="111" t="s">
        <v>2015</v>
      </c>
      <c r="E15" s="121" t="s">
        <v>2016</v>
      </c>
      <c r="F15" s="121" t="s">
        <v>1983</v>
      </c>
      <c r="G15" s="114" t="s">
        <v>2017</v>
      </c>
      <c r="H15" s="121" t="s">
        <v>1144</v>
      </c>
      <c r="I15" s="121"/>
      <c r="J15" s="111" t="s">
        <v>2018</v>
      </c>
      <c r="K15" s="121" t="s">
        <v>2019</v>
      </c>
      <c r="L15" s="121"/>
      <c r="M15" s="121"/>
      <c r="N15" s="150" t="s">
        <v>2224</v>
      </c>
      <c r="O15" s="121"/>
      <c r="P15" s="111" t="s">
        <v>2020</v>
      </c>
      <c r="Q15" s="111" t="s">
        <v>2021</v>
      </c>
      <c r="R15" s="111"/>
      <c r="S15" s="127"/>
    </row>
    <row r="16" spans="1:19" ht="20.100000000000001" customHeight="1" x14ac:dyDescent="0.15">
      <c r="A16" s="111" t="s">
        <v>1869</v>
      </c>
      <c r="B16" s="111" t="s">
        <v>2022</v>
      </c>
      <c r="C16" s="111" t="s">
        <v>2014</v>
      </c>
      <c r="D16" s="111" t="s">
        <v>2023</v>
      </c>
      <c r="E16" s="121" t="s">
        <v>2024</v>
      </c>
      <c r="F16" s="121" t="s">
        <v>1983</v>
      </c>
      <c r="G16" s="114" t="s">
        <v>2025</v>
      </c>
      <c r="H16" s="121" t="s">
        <v>1144</v>
      </c>
      <c r="I16" s="121"/>
      <c r="J16" s="111" t="s">
        <v>2026</v>
      </c>
      <c r="K16" s="121" t="s">
        <v>2019</v>
      </c>
      <c r="L16" s="121"/>
      <c r="M16" s="121"/>
      <c r="N16" s="150" t="s">
        <v>2224</v>
      </c>
      <c r="O16" s="121"/>
      <c r="P16" s="111" t="s">
        <v>2027</v>
      </c>
      <c r="Q16" s="111" t="s">
        <v>2028</v>
      </c>
      <c r="R16" s="111"/>
      <c r="S16" s="127"/>
    </row>
    <row r="17" spans="1:19" ht="20.100000000000001" customHeight="1" x14ac:dyDescent="0.15">
      <c r="A17" s="111" t="s">
        <v>1141</v>
      </c>
      <c r="B17" s="111" t="s">
        <v>2112</v>
      </c>
      <c r="C17" s="111" t="s">
        <v>2113</v>
      </c>
      <c r="D17" s="111" t="s">
        <v>2114</v>
      </c>
      <c r="E17" s="114" t="s">
        <v>2115</v>
      </c>
      <c r="F17" s="121" t="s">
        <v>1983</v>
      </c>
      <c r="G17" s="114" t="s">
        <v>2116</v>
      </c>
      <c r="H17" s="121" t="s">
        <v>1144</v>
      </c>
      <c r="I17" s="121"/>
      <c r="J17" s="111" t="s">
        <v>2117</v>
      </c>
      <c r="K17" s="121"/>
      <c r="L17" s="121"/>
      <c r="M17" s="121"/>
      <c r="N17" s="150" t="s">
        <v>2228</v>
      </c>
      <c r="O17" s="121"/>
      <c r="P17" s="111" t="s">
        <v>2118</v>
      </c>
      <c r="Q17" s="111" t="s">
        <v>2119</v>
      </c>
      <c r="R17" s="111"/>
      <c r="S17" s="127"/>
    </row>
    <row r="18" spans="1:19" ht="20.100000000000001" customHeight="1" x14ac:dyDescent="0.15">
      <c r="A18" s="111" t="s">
        <v>1141</v>
      </c>
      <c r="B18" s="111" t="s">
        <v>1501</v>
      </c>
      <c r="C18" s="111" t="s">
        <v>1469</v>
      </c>
      <c r="D18" s="111" t="s">
        <v>1502</v>
      </c>
      <c r="E18" s="117" t="s">
        <v>1503</v>
      </c>
      <c r="F18" s="111" t="s">
        <v>1444</v>
      </c>
      <c r="G18" s="118" t="s">
        <v>1504</v>
      </c>
      <c r="H18" s="118" t="s">
        <v>1144</v>
      </c>
      <c r="I18" s="119" t="s">
        <v>1455</v>
      </c>
      <c r="J18" s="111" t="s">
        <v>1505</v>
      </c>
      <c r="K18" s="119" t="s">
        <v>1506</v>
      </c>
      <c r="L18" s="119"/>
      <c r="M18" s="119"/>
      <c r="N18" s="150" t="s">
        <v>1507</v>
      </c>
      <c r="O18" s="119"/>
      <c r="P18" s="119"/>
      <c r="Q18" s="111">
        <v>20200717</v>
      </c>
      <c r="R18" s="111">
        <v>3895281</v>
      </c>
      <c r="S18" s="133"/>
    </row>
    <row r="19" spans="1:19" ht="20.100000000000001" customHeight="1" x14ac:dyDescent="0.15">
      <c r="A19" s="111" t="s">
        <v>1449</v>
      </c>
      <c r="B19" s="111" t="s">
        <v>1146</v>
      </c>
      <c r="C19" s="111" t="s">
        <v>1508</v>
      </c>
      <c r="D19" s="111" t="s">
        <v>1509</v>
      </c>
      <c r="E19" s="114" t="s">
        <v>1510</v>
      </c>
      <c r="F19" s="121" t="s">
        <v>1444</v>
      </c>
      <c r="G19" s="122" t="s">
        <v>1511</v>
      </c>
      <c r="H19" s="113" t="s">
        <v>1144</v>
      </c>
      <c r="I19" s="111" t="s">
        <v>1512</v>
      </c>
      <c r="J19" s="111" t="s">
        <v>1513</v>
      </c>
      <c r="K19" s="111" t="s">
        <v>1514</v>
      </c>
      <c r="L19" s="121"/>
      <c r="M19" s="121"/>
      <c r="N19" s="150" t="s">
        <v>1515</v>
      </c>
      <c r="O19" s="121"/>
      <c r="P19" s="121"/>
      <c r="Q19" s="111" t="s">
        <v>1516</v>
      </c>
      <c r="R19" s="111" t="s">
        <v>1517</v>
      </c>
      <c r="S19" s="115"/>
    </row>
    <row r="20" spans="1:19" ht="20.100000000000001" customHeight="1" x14ac:dyDescent="0.15">
      <c r="A20" s="111" t="s">
        <v>1141</v>
      </c>
      <c r="B20" s="111" t="s">
        <v>1518</v>
      </c>
      <c r="C20" s="111" t="s">
        <v>1469</v>
      </c>
      <c r="D20" s="111" t="s">
        <v>1519</v>
      </c>
      <c r="E20" s="111" t="s">
        <v>1520</v>
      </c>
      <c r="F20" s="121" t="s">
        <v>1444</v>
      </c>
      <c r="G20" s="113" t="s">
        <v>1521</v>
      </c>
      <c r="H20" s="113" t="s">
        <v>1144</v>
      </c>
      <c r="I20" s="111" t="s">
        <v>1522</v>
      </c>
      <c r="J20" s="113" t="s">
        <v>1523</v>
      </c>
      <c r="K20" s="111" t="s">
        <v>1524</v>
      </c>
      <c r="L20" s="111"/>
      <c r="M20" s="111"/>
      <c r="N20" s="150" t="s">
        <v>1515</v>
      </c>
      <c r="O20" s="111"/>
      <c r="P20" s="111"/>
      <c r="Q20" s="111">
        <v>20200410</v>
      </c>
      <c r="R20" s="111">
        <v>3749460</v>
      </c>
      <c r="S20" s="115"/>
    </row>
    <row r="21" spans="1:19" ht="20.100000000000001" customHeight="1" x14ac:dyDescent="0.15">
      <c r="A21" s="111" t="s">
        <v>1449</v>
      </c>
      <c r="B21" s="111" t="s">
        <v>1525</v>
      </c>
      <c r="C21" s="111" t="s">
        <v>1451</v>
      </c>
      <c r="D21" s="116" t="s">
        <v>1526</v>
      </c>
      <c r="E21" s="117" t="s">
        <v>1527</v>
      </c>
      <c r="F21" s="111" t="s">
        <v>1444</v>
      </c>
      <c r="G21" s="118" t="s">
        <v>1528</v>
      </c>
      <c r="H21" s="118" t="s">
        <v>1144</v>
      </c>
      <c r="I21" s="119" t="s">
        <v>1455</v>
      </c>
      <c r="J21" s="120">
        <v>20180312</v>
      </c>
      <c r="K21" s="119" t="s">
        <v>1529</v>
      </c>
      <c r="L21" s="121"/>
      <c r="M21" s="121"/>
      <c r="N21" s="150" t="s">
        <v>1530</v>
      </c>
      <c r="O21" s="121"/>
      <c r="P21" s="121"/>
      <c r="Q21" s="111" t="s">
        <v>1458</v>
      </c>
      <c r="R21" s="111" t="s">
        <v>1531</v>
      </c>
      <c r="S21" s="115"/>
    </row>
    <row r="22" spans="1:19" ht="20.100000000000001" customHeight="1" x14ac:dyDescent="0.15">
      <c r="A22" s="111" t="s">
        <v>1141</v>
      </c>
      <c r="B22" s="111" t="s">
        <v>2174</v>
      </c>
      <c r="C22" s="111" t="s">
        <v>1469</v>
      </c>
      <c r="D22" s="155">
        <v>2020200714214</v>
      </c>
      <c r="E22" s="117" t="s">
        <v>2175</v>
      </c>
      <c r="F22" s="119" t="s">
        <v>2176</v>
      </c>
      <c r="G22" s="119" t="s">
        <v>2177</v>
      </c>
      <c r="H22" s="118" t="s">
        <v>1144</v>
      </c>
      <c r="I22" s="119" t="s">
        <v>1481</v>
      </c>
      <c r="J22" s="120" t="s">
        <v>2178</v>
      </c>
      <c r="K22" s="119"/>
      <c r="L22" s="119"/>
      <c r="M22" s="119"/>
      <c r="N22" s="150" t="s">
        <v>2233</v>
      </c>
      <c r="O22" s="119"/>
      <c r="P22" s="111">
        <v>20200901</v>
      </c>
      <c r="Q22" s="111">
        <v>11372772</v>
      </c>
      <c r="R22" s="119"/>
      <c r="S22" s="115"/>
    </row>
    <row r="23" spans="1:19" ht="20.100000000000001" customHeight="1" x14ac:dyDescent="0.15">
      <c r="A23" s="111" t="s">
        <v>1141</v>
      </c>
      <c r="B23" s="111" t="s">
        <v>1532</v>
      </c>
      <c r="C23" s="111" t="s">
        <v>1533</v>
      </c>
      <c r="D23" s="111" t="s">
        <v>1534</v>
      </c>
      <c r="E23" s="117" t="s">
        <v>1535</v>
      </c>
      <c r="F23" s="111" t="s">
        <v>1444</v>
      </c>
      <c r="G23" s="118" t="s">
        <v>1536</v>
      </c>
      <c r="H23" s="118" t="s">
        <v>1144</v>
      </c>
      <c r="I23" s="119" t="s">
        <v>1537</v>
      </c>
      <c r="J23" s="120" t="s">
        <v>1538</v>
      </c>
      <c r="K23" s="119" t="s">
        <v>1539</v>
      </c>
      <c r="L23" s="119"/>
      <c r="M23" s="119"/>
      <c r="N23" s="150" t="s">
        <v>1540</v>
      </c>
      <c r="O23" s="119"/>
      <c r="P23" s="119"/>
      <c r="Q23" s="111">
        <v>20200110</v>
      </c>
      <c r="R23" s="111">
        <v>3661482</v>
      </c>
      <c r="S23" s="115"/>
    </row>
    <row r="24" spans="1:19" ht="20.100000000000001" customHeight="1" x14ac:dyDescent="0.15">
      <c r="A24" s="128" t="s">
        <v>1449</v>
      </c>
      <c r="B24" s="129">
        <v>339</v>
      </c>
      <c r="C24" s="128" t="s">
        <v>1541</v>
      </c>
      <c r="D24" s="111" t="s">
        <v>1542</v>
      </c>
      <c r="E24" s="112" t="s">
        <v>1543</v>
      </c>
      <c r="F24" s="111" t="s">
        <v>1444</v>
      </c>
      <c r="G24" s="130" t="s">
        <v>1544</v>
      </c>
      <c r="H24" s="130" t="s">
        <v>1144</v>
      </c>
      <c r="I24" s="128" t="s">
        <v>1512</v>
      </c>
      <c r="J24" s="131" t="s">
        <v>1545</v>
      </c>
      <c r="K24" s="128" t="s">
        <v>1546</v>
      </c>
      <c r="L24" s="128"/>
      <c r="M24" s="128"/>
      <c r="N24" s="150" t="s">
        <v>1540</v>
      </c>
      <c r="O24" s="128"/>
      <c r="P24" s="128"/>
      <c r="Q24" s="132" t="s">
        <v>1547</v>
      </c>
      <c r="R24" s="132" t="s">
        <v>1548</v>
      </c>
      <c r="S24" s="115"/>
    </row>
    <row r="25" spans="1:19" ht="20.100000000000001" customHeight="1" x14ac:dyDescent="0.15">
      <c r="A25" s="111" t="s">
        <v>1141</v>
      </c>
      <c r="B25" s="111" t="s">
        <v>1549</v>
      </c>
      <c r="C25" s="111" t="s">
        <v>1441</v>
      </c>
      <c r="D25" s="111" t="s">
        <v>1550</v>
      </c>
      <c r="E25" s="134" t="s">
        <v>1551</v>
      </c>
      <c r="F25" s="121" t="s">
        <v>1444</v>
      </c>
      <c r="G25" s="135" t="s">
        <v>1552</v>
      </c>
      <c r="H25" s="135" t="s">
        <v>1144</v>
      </c>
      <c r="I25" s="136" t="s">
        <v>1512</v>
      </c>
      <c r="J25" s="120" t="s">
        <v>1553</v>
      </c>
      <c r="K25" s="136" t="s">
        <v>1554</v>
      </c>
      <c r="L25" s="136"/>
      <c r="M25" s="136"/>
      <c r="N25" s="150" t="s">
        <v>1540</v>
      </c>
      <c r="O25" s="136"/>
      <c r="P25" s="136"/>
      <c r="Q25" s="111" t="s">
        <v>1555</v>
      </c>
      <c r="R25" s="111">
        <v>3744991</v>
      </c>
      <c r="S25" s="115"/>
    </row>
    <row r="26" spans="1:19" ht="20.100000000000001" customHeight="1" x14ac:dyDescent="0.15">
      <c r="A26" s="111" t="s">
        <v>1141</v>
      </c>
      <c r="B26" s="111" t="s">
        <v>1556</v>
      </c>
      <c r="C26" s="111" t="s">
        <v>1441</v>
      </c>
      <c r="D26" s="111" t="s">
        <v>1557</v>
      </c>
      <c r="E26" s="137" t="s">
        <v>1558</v>
      </c>
      <c r="F26" s="111" t="s">
        <v>1444</v>
      </c>
      <c r="G26" s="138" t="s">
        <v>1559</v>
      </c>
      <c r="H26" s="118" t="s">
        <v>1144</v>
      </c>
      <c r="I26" s="111" t="s">
        <v>1560</v>
      </c>
      <c r="J26" s="120" t="s">
        <v>1561</v>
      </c>
      <c r="K26" s="139" t="s">
        <v>1562</v>
      </c>
      <c r="L26" s="111"/>
      <c r="M26" s="111"/>
      <c r="N26" s="150" t="s">
        <v>1540</v>
      </c>
      <c r="O26" s="111"/>
      <c r="P26" s="111"/>
      <c r="Q26" s="111">
        <v>20201124</v>
      </c>
      <c r="R26" s="111">
        <v>4114027</v>
      </c>
      <c r="S26" s="115"/>
    </row>
    <row r="27" spans="1:19" ht="20.100000000000001" customHeight="1" x14ac:dyDescent="0.15">
      <c r="A27" s="111" t="s">
        <v>1141</v>
      </c>
      <c r="B27" s="111" t="s">
        <v>1563</v>
      </c>
      <c r="C27" s="111" t="s">
        <v>1469</v>
      </c>
      <c r="D27" s="111" t="s">
        <v>1564</v>
      </c>
      <c r="E27" s="117" t="s">
        <v>1565</v>
      </c>
      <c r="F27" s="111" t="s">
        <v>1444</v>
      </c>
      <c r="G27" s="118" t="s">
        <v>1566</v>
      </c>
      <c r="H27" s="118" t="s">
        <v>1144</v>
      </c>
      <c r="I27" s="119" t="s">
        <v>1455</v>
      </c>
      <c r="J27" s="111" t="s">
        <v>1567</v>
      </c>
      <c r="K27" s="119" t="s">
        <v>1568</v>
      </c>
      <c r="L27" s="119"/>
      <c r="M27" s="119"/>
      <c r="N27" s="150" t="s">
        <v>1569</v>
      </c>
      <c r="O27" s="119"/>
      <c r="P27" s="119"/>
      <c r="Q27" s="111">
        <v>20200717</v>
      </c>
      <c r="R27" s="111">
        <v>3894448</v>
      </c>
      <c r="S27" s="115"/>
    </row>
    <row r="28" spans="1:19" ht="20.100000000000001" customHeight="1" x14ac:dyDescent="0.15">
      <c r="A28" s="111" t="s">
        <v>1449</v>
      </c>
      <c r="B28" s="111" t="s">
        <v>1570</v>
      </c>
      <c r="C28" s="111" t="s">
        <v>1571</v>
      </c>
      <c r="D28" s="111" t="s">
        <v>1572</v>
      </c>
      <c r="E28" s="111" t="s">
        <v>1573</v>
      </c>
      <c r="F28" s="111" t="s">
        <v>1444</v>
      </c>
      <c r="G28" s="113" t="s">
        <v>1574</v>
      </c>
      <c r="H28" s="113" t="s">
        <v>1144</v>
      </c>
      <c r="I28" s="111" t="s">
        <v>1455</v>
      </c>
      <c r="J28" s="113" t="s">
        <v>1575</v>
      </c>
      <c r="K28" s="111" t="s">
        <v>1576</v>
      </c>
      <c r="L28" s="121"/>
      <c r="M28" s="121"/>
      <c r="N28" s="150" t="s">
        <v>1577</v>
      </c>
      <c r="O28" s="121"/>
      <c r="P28" s="121"/>
      <c r="Q28" s="111" t="s">
        <v>1578</v>
      </c>
      <c r="R28" s="111" t="s">
        <v>1579</v>
      </c>
      <c r="S28" s="115"/>
    </row>
    <row r="29" spans="1:19" ht="20.100000000000001" customHeight="1" x14ac:dyDescent="0.15">
      <c r="A29" s="111" t="s">
        <v>1141</v>
      </c>
      <c r="B29" s="111" t="s">
        <v>1580</v>
      </c>
      <c r="C29" s="111" t="s">
        <v>1469</v>
      </c>
      <c r="D29" s="111" t="s">
        <v>1581</v>
      </c>
      <c r="E29" s="111" t="s">
        <v>1582</v>
      </c>
      <c r="F29" s="111" t="s">
        <v>1444</v>
      </c>
      <c r="G29" s="113" t="s">
        <v>1583</v>
      </c>
      <c r="H29" s="113" t="s">
        <v>1144</v>
      </c>
      <c r="I29" s="111" t="s">
        <v>1584</v>
      </c>
      <c r="J29" s="111" t="s">
        <v>1585</v>
      </c>
      <c r="K29" s="111" t="s">
        <v>1576</v>
      </c>
      <c r="L29" s="111"/>
      <c r="M29" s="111"/>
      <c r="N29" s="150" t="s">
        <v>1577</v>
      </c>
      <c r="O29" s="111"/>
      <c r="P29" s="111"/>
      <c r="Q29" s="111">
        <v>20200515</v>
      </c>
      <c r="R29" s="111">
        <v>3798912</v>
      </c>
      <c r="S29" s="115"/>
    </row>
    <row r="30" spans="1:19" ht="20.100000000000001" customHeight="1" x14ac:dyDescent="0.15">
      <c r="A30" s="111" t="s">
        <v>1141</v>
      </c>
      <c r="B30" s="111" t="s">
        <v>1586</v>
      </c>
      <c r="C30" s="111" t="s">
        <v>1469</v>
      </c>
      <c r="D30" s="111" t="s">
        <v>1587</v>
      </c>
      <c r="E30" s="111" t="s">
        <v>1588</v>
      </c>
      <c r="F30" s="111" t="s">
        <v>1444</v>
      </c>
      <c r="G30" s="113" t="s">
        <v>1574</v>
      </c>
      <c r="H30" s="113" t="s">
        <v>1144</v>
      </c>
      <c r="I30" s="111" t="s">
        <v>1584</v>
      </c>
      <c r="J30" s="111" t="s">
        <v>1589</v>
      </c>
      <c r="K30" s="111" t="s">
        <v>1576</v>
      </c>
      <c r="L30" s="111"/>
      <c r="M30" s="111"/>
      <c r="N30" s="150" t="s">
        <v>1577</v>
      </c>
      <c r="O30" s="111"/>
      <c r="P30" s="111"/>
      <c r="Q30" s="111">
        <v>20200515</v>
      </c>
      <c r="R30" s="111">
        <v>3799617</v>
      </c>
      <c r="S30" s="115"/>
    </row>
    <row r="31" spans="1:19" ht="20.100000000000001" customHeight="1" x14ac:dyDescent="0.15">
      <c r="A31" s="111" t="s">
        <v>1141</v>
      </c>
      <c r="B31" s="111" t="s">
        <v>1590</v>
      </c>
      <c r="C31" s="111" t="s">
        <v>1591</v>
      </c>
      <c r="D31" s="111" t="s">
        <v>1592</v>
      </c>
      <c r="E31" s="111" t="s">
        <v>1593</v>
      </c>
      <c r="F31" s="111" t="s">
        <v>1444</v>
      </c>
      <c r="G31" s="113" t="s">
        <v>1594</v>
      </c>
      <c r="H31" s="113" t="s">
        <v>1144</v>
      </c>
      <c r="I31" s="111" t="s">
        <v>1446</v>
      </c>
      <c r="J31" s="113">
        <v>20170721</v>
      </c>
      <c r="K31" s="111" t="s">
        <v>1595</v>
      </c>
      <c r="L31" s="111"/>
      <c r="M31" s="111"/>
      <c r="N31" s="150" t="s">
        <v>1596</v>
      </c>
      <c r="O31" s="111"/>
      <c r="P31" s="111"/>
      <c r="Q31" s="111">
        <v>20200218</v>
      </c>
      <c r="R31" s="111">
        <v>3696586</v>
      </c>
      <c r="S31" s="115"/>
    </row>
    <row r="32" spans="1:19" ht="20.100000000000001" customHeight="1" x14ac:dyDescent="0.15">
      <c r="A32" s="111" t="s">
        <v>1141</v>
      </c>
      <c r="B32" s="111" t="s">
        <v>1597</v>
      </c>
      <c r="C32" s="111" t="s">
        <v>1441</v>
      </c>
      <c r="D32" s="111" t="s">
        <v>1598</v>
      </c>
      <c r="E32" s="117" t="s">
        <v>1599</v>
      </c>
      <c r="F32" s="111" t="s">
        <v>1444</v>
      </c>
      <c r="G32" s="118" t="s">
        <v>1600</v>
      </c>
      <c r="H32" s="118" t="s">
        <v>1144</v>
      </c>
      <c r="I32" s="119" t="s">
        <v>1481</v>
      </c>
      <c r="J32" s="120" t="s">
        <v>1601</v>
      </c>
      <c r="K32" s="119" t="s">
        <v>1602</v>
      </c>
      <c r="L32" s="119"/>
      <c r="M32" s="119"/>
      <c r="N32" s="150" t="s">
        <v>1603</v>
      </c>
      <c r="O32" s="119" t="s">
        <v>1603</v>
      </c>
      <c r="P32" s="119"/>
      <c r="Q32" s="111">
        <v>20200714</v>
      </c>
      <c r="R32" s="111">
        <v>3888818</v>
      </c>
      <c r="S32" s="115"/>
    </row>
    <row r="33" spans="1:19" ht="20.100000000000001" customHeight="1" x14ac:dyDescent="0.15">
      <c r="A33" s="111" t="s">
        <v>1141</v>
      </c>
      <c r="B33" s="111" t="s">
        <v>1604</v>
      </c>
      <c r="C33" s="111" t="s">
        <v>1605</v>
      </c>
      <c r="D33" s="111" t="s">
        <v>1606</v>
      </c>
      <c r="E33" s="111" t="s">
        <v>1607</v>
      </c>
      <c r="F33" s="111" t="s">
        <v>1444</v>
      </c>
      <c r="G33" s="113" t="s">
        <v>1608</v>
      </c>
      <c r="H33" s="113" t="s">
        <v>1144</v>
      </c>
      <c r="I33" s="119" t="s">
        <v>1481</v>
      </c>
      <c r="J33" s="111" t="s">
        <v>1609</v>
      </c>
      <c r="K33" s="111" t="s">
        <v>1610</v>
      </c>
      <c r="L33" s="111"/>
      <c r="M33" s="111"/>
      <c r="N33" s="150" t="s">
        <v>1611</v>
      </c>
      <c r="O33" s="111"/>
      <c r="P33" s="111"/>
      <c r="Q33" s="111">
        <v>20200310</v>
      </c>
      <c r="R33" s="111">
        <v>3714750</v>
      </c>
      <c r="S33" s="115"/>
    </row>
    <row r="34" spans="1:19" ht="20.100000000000001" customHeight="1" x14ac:dyDescent="0.15">
      <c r="A34" s="111" t="s">
        <v>1141</v>
      </c>
      <c r="B34" s="111" t="s">
        <v>1612</v>
      </c>
      <c r="C34" s="111" t="s">
        <v>1469</v>
      </c>
      <c r="D34" s="111" t="s">
        <v>1613</v>
      </c>
      <c r="E34" s="111" t="s">
        <v>1614</v>
      </c>
      <c r="F34" s="111" t="s">
        <v>1444</v>
      </c>
      <c r="G34" s="113" t="s">
        <v>1615</v>
      </c>
      <c r="H34" s="113" t="s">
        <v>1144</v>
      </c>
      <c r="I34" s="111" t="s">
        <v>1584</v>
      </c>
      <c r="J34" s="111" t="s">
        <v>1616</v>
      </c>
      <c r="K34" s="111" t="s">
        <v>1617</v>
      </c>
      <c r="L34" s="111"/>
      <c r="M34" s="111"/>
      <c r="N34" s="150" t="s">
        <v>1618</v>
      </c>
      <c r="O34" s="111"/>
      <c r="P34" s="111"/>
      <c r="Q34" s="111" t="s">
        <v>1475</v>
      </c>
      <c r="R34" s="111">
        <v>3852291</v>
      </c>
      <c r="S34" s="115"/>
    </row>
    <row r="35" spans="1:19" ht="20.100000000000001" customHeight="1" x14ac:dyDescent="0.15">
      <c r="A35" s="111" t="s">
        <v>1141</v>
      </c>
      <c r="B35" s="111" t="s">
        <v>1619</v>
      </c>
      <c r="C35" s="111" t="s">
        <v>1469</v>
      </c>
      <c r="D35" s="129" t="s">
        <v>1620</v>
      </c>
      <c r="E35" s="117" t="s">
        <v>1621</v>
      </c>
      <c r="F35" s="111" t="s">
        <v>1444</v>
      </c>
      <c r="G35" s="118" t="s">
        <v>1622</v>
      </c>
      <c r="H35" s="118" t="s">
        <v>1144</v>
      </c>
      <c r="I35" s="119" t="s">
        <v>1481</v>
      </c>
      <c r="J35" s="120" t="s">
        <v>1623</v>
      </c>
      <c r="K35" s="119" t="s">
        <v>1624</v>
      </c>
      <c r="L35" s="119"/>
      <c r="M35" s="119"/>
      <c r="N35" s="150" t="s">
        <v>1625</v>
      </c>
      <c r="O35" s="119"/>
      <c r="P35" s="119"/>
      <c r="Q35" s="111">
        <v>20200901</v>
      </c>
      <c r="R35" s="111">
        <v>3963007</v>
      </c>
      <c r="S35" s="115"/>
    </row>
    <row r="36" spans="1:19" ht="20.100000000000001" customHeight="1" x14ac:dyDescent="0.15">
      <c r="A36" s="111" t="s">
        <v>1141</v>
      </c>
      <c r="B36" s="111" t="s">
        <v>1626</v>
      </c>
      <c r="C36" s="111" t="s">
        <v>1591</v>
      </c>
      <c r="D36" s="116" t="s">
        <v>1627</v>
      </c>
      <c r="E36" s="117" t="s">
        <v>1628</v>
      </c>
      <c r="F36" s="121" t="s">
        <v>1444</v>
      </c>
      <c r="G36" s="118" t="s">
        <v>1629</v>
      </c>
      <c r="H36" s="118" t="s">
        <v>1144</v>
      </c>
      <c r="I36" s="119" t="s">
        <v>1481</v>
      </c>
      <c r="J36" s="140" t="s">
        <v>1630</v>
      </c>
      <c r="K36" s="119" t="s">
        <v>1631</v>
      </c>
      <c r="L36" s="119"/>
      <c r="M36" s="119"/>
      <c r="N36" s="150" t="s">
        <v>1632</v>
      </c>
      <c r="O36" s="119"/>
      <c r="P36" s="119"/>
      <c r="Q36" s="111">
        <v>20200310</v>
      </c>
      <c r="R36" s="111">
        <v>3713548</v>
      </c>
      <c r="S36" s="115"/>
    </row>
    <row r="37" spans="1:19" ht="20.100000000000001" customHeight="1" x14ac:dyDescent="0.15">
      <c r="A37" s="111" t="s">
        <v>1141</v>
      </c>
      <c r="B37" s="111" t="s">
        <v>1633</v>
      </c>
      <c r="C37" s="111" t="s">
        <v>1634</v>
      </c>
      <c r="D37" s="129" t="s">
        <v>1635</v>
      </c>
      <c r="E37" s="117" t="s">
        <v>1628</v>
      </c>
      <c r="F37" s="111" t="s">
        <v>1444</v>
      </c>
      <c r="G37" s="118" t="s">
        <v>1636</v>
      </c>
      <c r="H37" s="118" t="s">
        <v>1144</v>
      </c>
      <c r="I37" s="119" t="s">
        <v>1481</v>
      </c>
      <c r="J37" s="140" t="s">
        <v>1637</v>
      </c>
      <c r="K37" s="119" t="s">
        <v>1638</v>
      </c>
      <c r="L37" s="121"/>
      <c r="M37" s="121"/>
      <c r="N37" s="150" t="s">
        <v>1632</v>
      </c>
      <c r="O37" s="121"/>
      <c r="P37" s="121"/>
      <c r="Q37" s="111" t="s">
        <v>1639</v>
      </c>
      <c r="R37" s="111" t="s">
        <v>1640</v>
      </c>
      <c r="S37" s="115"/>
    </row>
    <row r="38" spans="1:19" ht="20.100000000000001" customHeight="1" x14ac:dyDescent="0.15">
      <c r="A38" s="111" t="s">
        <v>1449</v>
      </c>
      <c r="B38" s="111" t="s">
        <v>1641</v>
      </c>
      <c r="C38" s="111" t="s">
        <v>1571</v>
      </c>
      <c r="D38" s="111" t="s">
        <v>1642</v>
      </c>
      <c r="E38" s="111" t="s">
        <v>1643</v>
      </c>
      <c r="F38" s="111" t="s">
        <v>1444</v>
      </c>
      <c r="G38" s="113" t="s">
        <v>1644</v>
      </c>
      <c r="H38" s="113" t="s">
        <v>1144</v>
      </c>
      <c r="I38" s="111" t="s">
        <v>1455</v>
      </c>
      <c r="J38" s="143" t="s">
        <v>1645</v>
      </c>
      <c r="K38" s="111" t="s">
        <v>1646</v>
      </c>
      <c r="L38" s="121"/>
      <c r="M38" s="121"/>
      <c r="N38" s="150" t="s">
        <v>1647</v>
      </c>
      <c r="O38" s="121"/>
      <c r="P38" s="121"/>
      <c r="Q38" s="111" t="s">
        <v>1578</v>
      </c>
      <c r="R38" s="111" t="s">
        <v>1648</v>
      </c>
      <c r="S38" s="115"/>
    </row>
    <row r="39" spans="1:19" ht="20.100000000000001" customHeight="1" x14ac:dyDescent="0.15">
      <c r="A39" s="111" t="s">
        <v>1141</v>
      </c>
      <c r="B39" s="111" t="s">
        <v>1649</v>
      </c>
      <c r="C39" s="111" t="s">
        <v>1469</v>
      </c>
      <c r="D39" s="111" t="s">
        <v>1650</v>
      </c>
      <c r="E39" s="117" t="s">
        <v>1651</v>
      </c>
      <c r="F39" s="111" t="s">
        <v>1444</v>
      </c>
      <c r="G39" s="118" t="s">
        <v>1652</v>
      </c>
      <c r="H39" s="118" t="s">
        <v>1144</v>
      </c>
      <c r="I39" s="119" t="s">
        <v>1455</v>
      </c>
      <c r="J39" s="142">
        <v>20180315</v>
      </c>
      <c r="K39" s="119" t="s">
        <v>1653</v>
      </c>
      <c r="L39" s="119"/>
      <c r="M39" s="119"/>
      <c r="N39" s="150" t="s">
        <v>1647</v>
      </c>
      <c r="O39" s="119"/>
      <c r="P39" s="119"/>
      <c r="Q39" s="111" t="s">
        <v>1654</v>
      </c>
      <c r="R39" s="111">
        <v>3854773</v>
      </c>
      <c r="S39" s="115"/>
    </row>
    <row r="40" spans="1:19" ht="20.100000000000001" customHeight="1" x14ac:dyDescent="0.15">
      <c r="A40" s="111" t="s">
        <v>1141</v>
      </c>
      <c r="B40" s="111" t="s">
        <v>1655</v>
      </c>
      <c r="C40" s="111" t="s">
        <v>1656</v>
      </c>
      <c r="D40" s="111" t="s">
        <v>1657</v>
      </c>
      <c r="E40" s="117" t="s">
        <v>1658</v>
      </c>
      <c r="F40" s="111" t="s">
        <v>1444</v>
      </c>
      <c r="G40" s="118" t="s">
        <v>1659</v>
      </c>
      <c r="H40" s="121" t="s">
        <v>1144</v>
      </c>
      <c r="I40" s="121"/>
      <c r="J40" s="142" t="s">
        <v>1660</v>
      </c>
      <c r="K40" s="121"/>
      <c r="L40" s="121"/>
      <c r="M40" s="121"/>
      <c r="N40" s="150" t="s">
        <v>1661</v>
      </c>
      <c r="O40" s="121"/>
      <c r="P40" s="121"/>
      <c r="Q40" s="111" t="s">
        <v>1662</v>
      </c>
      <c r="R40" s="111"/>
      <c r="S40" s="115"/>
    </row>
    <row r="41" spans="1:19" ht="20.100000000000001" customHeight="1" x14ac:dyDescent="0.15">
      <c r="A41" s="111" t="s">
        <v>1141</v>
      </c>
      <c r="B41" s="111" t="s">
        <v>1663</v>
      </c>
      <c r="C41" s="111" t="s">
        <v>1656</v>
      </c>
      <c r="D41" s="111" t="s">
        <v>1664</v>
      </c>
      <c r="E41" s="114" t="s">
        <v>1665</v>
      </c>
      <c r="F41" s="111" t="s">
        <v>1444</v>
      </c>
      <c r="G41" s="122" t="s">
        <v>1666</v>
      </c>
      <c r="H41" s="121" t="s">
        <v>1144</v>
      </c>
      <c r="I41" s="121"/>
      <c r="J41" s="142" t="s">
        <v>1667</v>
      </c>
      <c r="K41" s="121"/>
      <c r="L41" s="121"/>
      <c r="M41" s="121"/>
      <c r="N41" s="150" t="s">
        <v>1661</v>
      </c>
      <c r="O41" s="121"/>
      <c r="P41" s="121"/>
      <c r="Q41" s="111" t="s">
        <v>1668</v>
      </c>
      <c r="R41" s="111" t="s">
        <v>1669</v>
      </c>
      <c r="S41" s="115"/>
    </row>
    <row r="42" spans="1:19" ht="20.100000000000001" customHeight="1" x14ac:dyDescent="0.15">
      <c r="A42" s="111" t="s">
        <v>1141</v>
      </c>
      <c r="B42" s="111" t="s">
        <v>1670</v>
      </c>
      <c r="C42" s="111" t="s">
        <v>1671</v>
      </c>
      <c r="D42" s="111" t="s">
        <v>1672</v>
      </c>
      <c r="E42" s="114" t="s">
        <v>1673</v>
      </c>
      <c r="F42" s="111" t="s">
        <v>1444</v>
      </c>
      <c r="G42" s="122" t="s">
        <v>1674</v>
      </c>
      <c r="H42" s="121" t="s">
        <v>1144</v>
      </c>
      <c r="I42" s="121"/>
      <c r="J42" s="142" t="s">
        <v>1675</v>
      </c>
      <c r="K42" s="121"/>
      <c r="L42" s="121"/>
      <c r="M42" s="121"/>
      <c r="N42" s="150" t="s">
        <v>1676</v>
      </c>
      <c r="O42" s="121"/>
      <c r="P42" s="121"/>
      <c r="Q42" s="111" t="s">
        <v>1677</v>
      </c>
      <c r="R42" s="111" t="s">
        <v>1678</v>
      </c>
      <c r="S42" s="115"/>
    </row>
    <row r="43" spans="1:19" ht="20.100000000000001" customHeight="1" x14ac:dyDescent="0.15">
      <c r="A43" s="111" t="s">
        <v>1141</v>
      </c>
      <c r="B43" s="111" t="s">
        <v>1679</v>
      </c>
      <c r="C43" s="111" t="s">
        <v>1671</v>
      </c>
      <c r="D43" s="111" t="s">
        <v>1680</v>
      </c>
      <c r="E43" s="114" t="s">
        <v>1681</v>
      </c>
      <c r="F43" s="111" t="s">
        <v>1444</v>
      </c>
      <c r="G43" s="122" t="s">
        <v>1682</v>
      </c>
      <c r="H43" s="121" t="s">
        <v>1144</v>
      </c>
      <c r="I43" s="121"/>
      <c r="J43" s="142" t="s">
        <v>1683</v>
      </c>
      <c r="K43" s="121"/>
      <c r="L43" s="121"/>
      <c r="M43" s="121"/>
      <c r="N43" s="150" t="s">
        <v>1676</v>
      </c>
      <c r="O43" s="121"/>
      <c r="P43" s="121"/>
      <c r="Q43" s="111" t="s">
        <v>1677</v>
      </c>
      <c r="R43" s="111" t="s">
        <v>1684</v>
      </c>
      <c r="S43" s="115"/>
    </row>
    <row r="44" spans="1:19" ht="20.100000000000001" customHeight="1" x14ac:dyDescent="0.15">
      <c r="A44" s="111" t="s">
        <v>1449</v>
      </c>
      <c r="B44" s="111" t="s">
        <v>1685</v>
      </c>
      <c r="C44" s="111" t="s">
        <v>1686</v>
      </c>
      <c r="D44" s="111" t="s">
        <v>1687</v>
      </c>
      <c r="E44" s="114" t="s">
        <v>1688</v>
      </c>
      <c r="F44" s="111" t="s">
        <v>1444</v>
      </c>
      <c r="G44" s="122" t="s">
        <v>1689</v>
      </c>
      <c r="H44" s="121" t="s">
        <v>1144</v>
      </c>
      <c r="I44" s="121"/>
      <c r="J44" s="142" t="s">
        <v>1690</v>
      </c>
      <c r="K44" s="121"/>
      <c r="L44" s="121"/>
      <c r="M44" s="121"/>
      <c r="N44" s="150" t="s">
        <v>1691</v>
      </c>
      <c r="O44" s="121"/>
      <c r="P44" s="121"/>
      <c r="Q44" s="111" t="s">
        <v>1692</v>
      </c>
      <c r="R44" s="111" t="s">
        <v>1693</v>
      </c>
      <c r="S44" s="115"/>
    </row>
    <row r="45" spans="1:19" ht="20.100000000000001" customHeight="1" x14ac:dyDescent="0.15">
      <c r="A45" s="129" t="s">
        <v>1449</v>
      </c>
      <c r="B45" s="129" t="s">
        <v>1694</v>
      </c>
      <c r="C45" s="129" t="s">
        <v>1541</v>
      </c>
      <c r="D45" s="129" t="s">
        <v>1695</v>
      </c>
      <c r="E45" s="117" t="s">
        <v>1696</v>
      </c>
      <c r="F45" s="111" t="s">
        <v>1444</v>
      </c>
      <c r="G45" s="118" t="s">
        <v>1697</v>
      </c>
      <c r="H45" s="118" t="s">
        <v>1144</v>
      </c>
      <c r="I45" s="119" t="s">
        <v>1512</v>
      </c>
      <c r="J45" s="140" t="s">
        <v>1698</v>
      </c>
      <c r="K45" s="119" t="s">
        <v>1699</v>
      </c>
      <c r="L45" s="119"/>
      <c r="M45" s="119"/>
      <c r="N45" s="150" t="s">
        <v>1700</v>
      </c>
      <c r="O45" s="119"/>
      <c r="P45" s="119"/>
      <c r="Q45" s="141" t="s">
        <v>1701</v>
      </c>
      <c r="R45" s="141">
        <v>3850476</v>
      </c>
      <c r="S45" s="115"/>
    </row>
    <row r="46" spans="1:19" ht="20.100000000000001" customHeight="1" x14ac:dyDescent="0.15">
      <c r="A46" s="111" t="s">
        <v>1141</v>
      </c>
      <c r="B46" s="111" t="s">
        <v>1702</v>
      </c>
      <c r="C46" s="111" t="s">
        <v>1469</v>
      </c>
      <c r="D46" s="129" t="s">
        <v>1703</v>
      </c>
      <c r="E46" s="117" t="s">
        <v>1704</v>
      </c>
      <c r="F46" s="111" t="s">
        <v>1444</v>
      </c>
      <c r="G46" s="118" t="s">
        <v>1705</v>
      </c>
      <c r="H46" s="118" t="s">
        <v>1144</v>
      </c>
      <c r="I46" s="119" t="s">
        <v>1481</v>
      </c>
      <c r="J46" s="140" t="s">
        <v>1706</v>
      </c>
      <c r="K46" s="119" t="s">
        <v>1707</v>
      </c>
      <c r="L46" s="119"/>
      <c r="M46" s="119"/>
      <c r="N46" s="150" t="s">
        <v>1708</v>
      </c>
      <c r="O46" s="119"/>
      <c r="P46" s="119"/>
      <c r="Q46" s="111">
        <v>20200901</v>
      </c>
      <c r="R46" s="111">
        <v>3966462</v>
      </c>
      <c r="S46" s="115"/>
    </row>
    <row r="47" spans="1:19" ht="20.100000000000001" customHeight="1" x14ac:dyDescent="0.15">
      <c r="A47" s="111" t="s">
        <v>1141</v>
      </c>
      <c r="B47" s="111" t="s">
        <v>1709</v>
      </c>
      <c r="C47" s="111" t="s">
        <v>1469</v>
      </c>
      <c r="D47" s="111" t="s">
        <v>1710</v>
      </c>
      <c r="E47" s="111" t="s">
        <v>1711</v>
      </c>
      <c r="F47" s="111" t="s">
        <v>1444</v>
      </c>
      <c r="G47" s="113" t="s">
        <v>1712</v>
      </c>
      <c r="H47" s="113" t="s">
        <v>1144</v>
      </c>
      <c r="I47" s="111" t="s">
        <v>1584</v>
      </c>
      <c r="J47" s="142" t="s">
        <v>1713</v>
      </c>
      <c r="K47" s="111" t="s">
        <v>1714</v>
      </c>
      <c r="L47" s="111"/>
      <c r="M47" s="111"/>
      <c r="N47" s="150" t="s">
        <v>1715</v>
      </c>
      <c r="O47" s="111"/>
      <c r="P47" s="111"/>
      <c r="Q47" s="111">
        <v>20200804</v>
      </c>
      <c r="R47" s="111">
        <v>3921256</v>
      </c>
      <c r="S47" s="115"/>
    </row>
    <row r="48" spans="1:19" ht="20.100000000000001" customHeight="1" x14ac:dyDescent="0.15">
      <c r="A48" s="111" t="s">
        <v>1141</v>
      </c>
      <c r="B48" s="111" t="s">
        <v>1716</v>
      </c>
      <c r="C48" s="111" t="s">
        <v>1469</v>
      </c>
      <c r="D48" s="111" t="s">
        <v>1717</v>
      </c>
      <c r="E48" s="111" t="s">
        <v>1718</v>
      </c>
      <c r="F48" s="111" t="s">
        <v>1444</v>
      </c>
      <c r="G48" s="113" t="s">
        <v>1719</v>
      </c>
      <c r="H48" s="113" t="s">
        <v>1144</v>
      </c>
      <c r="I48" s="111" t="s">
        <v>1584</v>
      </c>
      <c r="J48" s="142" t="s">
        <v>1720</v>
      </c>
      <c r="K48" s="111" t="s">
        <v>1714</v>
      </c>
      <c r="L48" s="111"/>
      <c r="M48" s="111"/>
      <c r="N48" s="150" t="s">
        <v>1715</v>
      </c>
      <c r="O48" s="111"/>
      <c r="P48" s="111"/>
      <c r="Q48" s="111">
        <v>20200519</v>
      </c>
      <c r="R48" s="111">
        <v>3800239</v>
      </c>
      <c r="S48" s="115"/>
    </row>
    <row r="49" spans="1:19" ht="20.100000000000001" customHeight="1" x14ac:dyDescent="0.15">
      <c r="A49" s="111" t="s">
        <v>1141</v>
      </c>
      <c r="B49" s="111" t="s">
        <v>1721</v>
      </c>
      <c r="C49" s="111" t="s">
        <v>1656</v>
      </c>
      <c r="D49" s="111" t="s">
        <v>1722</v>
      </c>
      <c r="E49" s="114" t="s">
        <v>1723</v>
      </c>
      <c r="F49" s="111" t="s">
        <v>1444</v>
      </c>
      <c r="G49" s="122" t="s">
        <v>1724</v>
      </c>
      <c r="H49" s="121" t="s">
        <v>1144</v>
      </c>
      <c r="I49" s="121"/>
      <c r="J49" s="142" t="s">
        <v>1725</v>
      </c>
      <c r="K49" s="121"/>
      <c r="L49" s="121"/>
      <c r="M49" s="121"/>
      <c r="N49" s="150" t="s">
        <v>1715</v>
      </c>
      <c r="O49" s="121"/>
      <c r="P49" s="121"/>
      <c r="Q49" s="111" t="s">
        <v>1639</v>
      </c>
      <c r="R49" s="111" t="s">
        <v>1726</v>
      </c>
      <c r="S49" s="115"/>
    </row>
    <row r="50" spans="1:19" ht="20.100000000000001" customHeight="1" x14ac:dyDescent="0.15">
      <c r="A50" s="111" t="s">
        <v>1141</v>
      </c>
      <c r="B50" s="111" t="s">
        <v>1727</v>
      </c>
      <c r="C50" s="111" t="s">
        <v>1656</v>
      </c>
      <c r="D50" s="111" t="s">
        <v>1728</v>
      </c>
      <c r="E50" s="114" t="s">
        <v>1729</v>
      </c>
      <c r="F50" s="111" t="s">
        <v>1444</v>
      </c>
      <c r="G50" s="122" t="s">
        <v>1730</v>
      </c>
      <c r="H50" s="121" t="s">
        <v>1144</v>
      </c>
      <c r="I50" s="121"/>
      <c r="J50" s="142" t="s">
        <v>1731</v>
      </c>
      <c r="K50" s="121"/>
      <c r="L50" s="121"/>
      <c r="M50" s="121"/>
      <c r="N50" s="150" t="s">
        <v>1715</v>
      </c>
      <c r="O50" s="121"/>
      <c r="P50" s="121"/>
      <c r="Q50" s="111" t="s">
        <v>1732</v>
      </c>
      <c r="R50" s="111" t="s">
        <v>1733</v>
      </c>
      <c r="S50" s="115"/>
    </row>
    <row r="51" spans="1:19" ht="20.100000000000001" customHeight="1" x14ac:dyDescent="0.15">
      <c r="A51" s="111" t="s">
        <v>1141</v>
      </c>
      <c r="B51" s="111" t="s">
        <v>1244</v>
      </c>
      <c r="C51" s="111" t="s">
        <v>1591</v>
      </c>
      <c r="D51" s="111" t="s">
        <v>1734</v>
      </c>
      <c r="E51" s="111" t="s">
        <v>1735</v>
      </c>
      <c r="F51" s="111" t="s">
        <v>1444</v>
      </c>
      <c r="G51" s="113" t="s">
        <v>1736</v>
      </c>
      <c r="H51" s="113" t="s">
        <v>1144</v>
      </c>
      <c r="I51" s="111" t="s">
        <v>1446</v>
      </c>
      <c r="J51" s="143">
        <v>20170531</v>
      </c>
      <c r="K51" s="111" t="s">
        <v>1737</v>
      </c>
      <c r="L51" s="111"/>
      <c r="M51" s="111"/>
      <c r="N51" s="150" t="s">
        <v>1738</v>
      </c>
      <c r="O51" s="111"/>
      <c r="P51" s="111"/>
      <c r="Q51" s="111">
        <v>20200218</v>
      </c>
      <c r="R51" s="111">
        <v>3697913</v>
      </c>
      <c r="S51" s="115"/>
    </row>
    <row r="52" spans="1:19" ht="20.100000000000001" customHeight="1" x14ac:dyDescent="0.15">
      <c r="A52" s="111" t="s">
        <v>1141</v>
      </c>
      <c r="B52" s="111" t="s">
        <v>1739</v>
      </c>
      <c r="C52" s="111" t="s">
        <v>1494</v>
      </c>
      <c r="D52" s="111" t="s">
        <v>1740</v>
      </c>
      <c r="E52" s="112" t="s">
        <v>1741</v>
      </c>
      <c r="F52" s="111" t="s">
        <v>1444</v>
      </c>
      <c r="G52" s="144" t="s">
        <v>1742</v>
      </c>
      <c r="H52" s="121" t="s">
        <v>1144</v>
      </c>
      <c r="I52" s="121"/>
      <c r="J52" s="142" t="s">
        <v>1743</v>
      </c>
      <c r="K52" s="121"/>
      <c r="L52" s="121"/>
      <c r="M52" s="121"/>
      <c r="N52" s="150" t="s">
        <v>1744</v>
      </c>
      <c r="O52" s="121"/>
      <c r="P52" s="121"/>
      <c r="Q52" s="111" t="s">
        <v>1745</v>
      </c>
      <c r="R52" s="111" t="s">
        <v>1746</v>
      </c>
      <c r="S52" s="115"/>
    </row>
    <row r="53" spans="1:19" ht="20.100000000000001" customHeight="1" x14ac:dyDescent="0.15">
      <c r="A53" s="111" t="s">
        <v>1141</v>
      </c>
      <c r="B53" s="111" t="s">
        <v>1747</v>
      </c>
      <c r="C53" s="111" t="s">
        <v>1469</v>
      </c>
      <c r="D53" s="111" t="s">
        <v>1748</v>
      </c>
      <c r="E53" s="117" t="s">
        <v>1749</v>
      </c>
      <c r="F53" s="121" t="s">
        <v>1444</v>
      </c>
      <c r="G53" s="118" t="s">
        <v>1750</v>
      </c>
      <c r="H53" s="118" t="s">
        <v>1144</v>
      </c>
      <c r="I53" s="119" t="s">
        <v>1455</v>
      </c>
      <c r="J53" s="142">
        <v>20180518</v>
      </c>
      <c r="K53" s="119" t="s">
        <v>1751</v>
      </c>
      <c r="L53" s="119"/>
      <c r="M53" s="119"/>
      <c r="N53" s="150" t="s">
        <v>1752</v>
      </c>
      <c r="O53" s="119"/>
      <c r="P53" s="119"/>
      <c r="Q53" s="111">
        <v>20200519</v>
      </c>
      <c r="R53" s="111">
        <v>3800659</v>
      </c>
      <c r="S53" s="115"/>
    </row>
    <row r="54" spans="1:19" ht="20.100000000000001" customHeight="1" x14ac:dyDescent="0.15">
      <c r="A54" s="111" t="s">
        <v>1449</v>
      </c>
      <c r="B54" s="111" t="s">
        <v>1753</v>
      </c>
      <c r="C54" s="111" t="s">
        <v>1571</v>
      </c>
      <c r="D54" s="111" t="s">
        <v>1754</v>
      </c>
      <c r="E54" s="111" t="s">
        <v>1755</v>
      </c>
      <c r="F54" s="111" t="s">
        <v>1444</v>
      </c>
      <c r="G54" s="113" t="s">
        <v>1756</v>
      </c>
      <c r="H54" s="113" t="s">
        <v>1144</v>
      </c>
      <c r="I54" s="111" t="s">
        <v>1455</v>
      </c>
      <c r="J54" s="143" t="s">
        <v>1757</v>
      </c>
      <c r="K54" s="111" t="s">
        <v>1758</v>
      </c>
      <c r="L54" s="121"/>
      <c r="M54" s="121"/>
      <c r="N54" s="150" t="s">
        <v>1759</v>
      </c>
      <c r="O54" s="121"/>
      <c r="P54" s="121"/>
      <c r="Q54" s="111" t="s">
        <v>1578</v>
      </c>
      <c r="R54" s="111" t="s">
        <v>1760</v>
      </c>
      <c r="S54" s="115"/>
    </row>
    <row r="55" spans="1:19" ht="20.100000000000001" customHeight="1" x14ac:dyDescent="0.15">
      <c r="A55" s="111" t="s">
        <v>1141</v>
      </c>
      <c r="B55" s="111" t="s">
        <v>1761</v>
      </c>
      <c r="C55" s="111" t="s">
        <v>1494</v>
      </c>
      <c r="D55" s="111" t="s">
        <v>1762</v>
      </c>
      <c r="E55" s="117" t="s">
        <v>1763</v>
      </c>
      <c r="F55" s="121" t="s">
        <v>1444</v>
      </c>
      <c r="G55" s="118" t="s">
        <v>1764</v>
      </c>
      <c r="H55" s="121" t="s">
        <v>1144</v>
      </c>
      <c r="I55" s="121"/>
      <c r="J55" s="142" t="s">
        <v>1765</v>
      </c>
      <c r="K55" s="121"/>
      <c r="L55" s="121"/>
      <c r="M55" s="121"/>
      <c r="N55" s="150" t="s">
        <v>1766</v>
      </c>
      <c r="O55" s="121"/>
      <c r="P55" s="121"/>
      <c r="Q55" s="111" t="s">
        <v>1499</v>
      </c>
      <c r="R55" s="111" t="s">
        <v>1767</v>
      </c>
      <c r="S55" s="115"/>
    </row>
    <row r="56" spans="1:19" ht="20.100000000000001" customHeight="1" x14ac:dyDescent="0.15">
      <c r="A56" s="111" t="s">
        <v>1141</v>
      </c>
      <c r="B56" s="111" t="s">
        <v>1768</v>
      </c>
      <c r="C56" s="111" t="s">
        <v>1591</v>
      </c>
      <c r="D56" s="111" t="s">
        <v>1769</v>
      </c>
      <c r="E56" s="111" t="s">
        <v>1770</v>
      </c>
      <c r="F56" s="111" t="s">
        <v>1444</v>
      </c>
      <c r="G56" s="113" t="s">
        <v>1771</v>
      </c>
      <c r="H56" s="113" t="s">
        <v>1144</v>
      </c>
      <c r="I56" s="111" t="s">
        <v>1446</v>
      </c>
      <c r="J56" s="143">
        <v>20161116</v>
      </c>
      <c r="K56" s="111" t="s">
        <v>1772</v>
      </c>
      <c r="L56" s="111"/>
      <c r="M56" s="111"/>
      <c r="N56" s="150" t="s">
        <v>1773</v>
      </c>
      <c r="O56" s="111"/>
      <c r="P56" s="111"/>
      <c r="Q56" s="111">
        <v>20200214</v>
      </c>
      <c r="R56" s="111">
        <v>3692715</v>
      </c>
      <c r="S56" s="115"/>
    </row>
    <row r="57" spans="1:19" ht="20.100000000000001" customHeight="1" x14ac:dyDescent="0.15">
      <c r="A57" s="111" t="s">
        <v>1141</v>
      </c>
      <c r="B57" s="111" t="s">
        <v>1253</v>
      </c>
      <c r="C57" s="111" t="s">
        <v>1591</v>
      </c>
      <c r="D57" s="111" t="s">
        <v>1774</v>
      </c>
      <c r="E57" s="111" t="s">
        <v>1775</v>
      </c>
      <c r="F57" s="111" t="s">
        <v>1444</v>
      </c>
      <c r="G57" s="113" t="s">
        <v>1776</v>
      </c>
      <c r="H57" s="113" t="s">
        <v>1144</v>
      </c>
      <c r="I57" s="111" t="s">
        <v>1446</v>
      </c>
      <c r="J57" s="113">
        <v>20170215</v>
      </c>
      <c r="K57" s="111" t="s">
        <v>1777</v>
      </c>
      <c r="L57" s="111"/>
      <c r="M57" s="111"/>
      <c r="N57" s="150" t="s">
        <v>1773</v>
      </c>
      <c r="O57" s="111"/>
      <c r="P57" s="111"/>
      <c r="Q57" s="111">
        <v>20200218</v>
      </c>
      <c r="R57" s="111">
        <v>3696169</v>
      </c>
      <c r="S57" s="115"/>
    </row>
    <row r="58" spans="1:19" ht="20.100000000000001" customHeight="1" x14ac:dyDescent="0.15">
      <c r="A58" s="111" t="s">
        <v>1141</v>
      </c>
      <c r="B58" s="111" t="s">
        <v>2062</v>
      </c>
      <c r="C58" s="111" t="s">
        <v>2063</v>
      </c>
      <c r="D58" s="111" t="s">
        <v>2064</v>
      </c>
      <c r="E58" s="114" t="s">
        <v>2065</v>
      </c>
      <c r="F58" s="121" t="s">
        <v>1983</v>
      </c>
      <c r="G58" s="114" t="s">
        <v>2066</v>
      </c>
      <c r="H58" s="121" t="s">
        <v>1144</v>
      </c>
      <c r="I58" s="121"/>
      <c r="J58" s="111" t="s">
        <v>2067</v>
      </c>
      <c r="K58" s="121"/>
      <c r="L58" s="121"/>
      <c r="M58" s="121"/>
      <c r="N58" s="150" t="s">
        <v>2226</v>
      </c>
      <c r="O58" s="121"/>
      <c r="P58" s="111" t="s">
        <v>2068</v>
      </c>
      <c r="Q58" s="111" t="s">
        <v>2069</v>
      </c>
      <c r="R58" s="111"/>
      <c r="S58" s="115"/>
    </row>
    <row r="59" spans="1:19" ht="20.100000000000001" customHeight="1" x14ac:dyDescent="0.15">
      <c r="A59" s="111" t="s">
        <v>1141</v>
      </c>
      <c r="B59" s="111" t="s">
        <v>2070</v>
      </c>
      <c r="C59" s="111" t="s">
        <v>2063</v>
      </c>
      <c r="D59" s="111" t="s">
        <v>2071</v>
      </c>
      <c r="E59" s="114" t="s">
        <v>2072</v>
      </c>
      <c r="F59" s="121" t="s">
        <v>1983</v>
      </c>
      <c r="G59" s="114" t="s">
        <v>2066</v>
      </c>
      <c r="H59" s="121" t="s">
        <v>1144</v>
      </c>
      <c r="I59" s="121"/>
      <c r="J59" s="111" t="s">
        <v>2073</v>
      </c>
      <c r="K59" s="121"/>
      <c r="L59" s="121"/>
      <c r="M59" s="121"/>
      <c r="N59" s="150" t="s">
        <v>2226</v>
      </c>
      <c r="O59" s="121"/>
      <c r="P59" s="111" t="s">
        <v>2074</v>
      </c>
      <c r="Q59" s="111" t="s">
        <v>2075</v>
      </c>
      <c r="R59" s="111"/>
      <c r="S59" s="115"/>
    </row>
    <row r="60" spans="1:19" ht="20.100000000000001" customHeight="1" x14ac:dyDescent="0.15">
      <c r="A60" s="111" t="s">
        <v>1141</v>
      </c>
      <c r="B60" s="111" t="s">
        <v>2076</v>
      </c>
      <c r="C60" s="111" t="s">
        <v>2063</v>
      </c>
      <c r="D60" s="111" t="s">
        <v>2077</v>
      </c>
      <c r="E60" s="121" t="s">
        <v>2078</v>
      </c>
      <c r="F60" s="121" t="s">
        <v>1983</v>
      </c>
      <c r="G60" s="114" t="s">
        <v>2066</v>
      </c>
      <c r="H60" s="121" t="s">
        <v>1144</v>
      </c>
      <c r="I60" s="121"/>
      <c r="J60" s="111" t="s">
        <v>2079</v>
      </c>
      <c r="K60" s="121"/>
      <c r="L60" s="121"/>
      <c r="M60" s="121"/>
      <c r="N60" s="150" t="s">
        <v>2226</v>
      </c>
      <c r="O60" s="121"/>
      <c r="P60" s="111" t="s">
        <v>2080</v>
      </c>
      <c r="Q60" s="111" t="s">
        <v>2081</v>
      </c>
      <c r="R60" s="111"/>
      <c r="S60" s="115"/>
    </row>
    <row r="61" spans="1:19" ht="20.100000000000001" customHeight="1" x14ac:dyDescent="0.15">
      <c r="A61" s="111" t="s">
        <v>1141</v>
      </c>
      <c r="B61" s="111" t="s">
        <v>2082</v>
      </c>
      <c r="C61" s="111" t="s">
        <v>2063</v>
      </c>
      <c r="D61" s="111" t="s">
        <v>2083</v>
      </c>
      <c r="E61" s="114" t="s">
        <v>2084</v>
      </c>
      <c r="F61" s="121" t="s">
        <v>1983</v>
      </c>
      <c r="G61" s="114" t="s">
        <v>2066</v>
      </c>
      <c r="H61" s="121" t="s">
        <v>1144</v>
      </c>
      <c r="I61" s="121"/>
      <c r="J61" s="111" t="s">
        <v>2085</v>
      </c>
      <c r="K61" s="121"/>
      <c r="L61" s="121"/>
      <c r="M61" s="121"/>
      <c r="N61" s="150" t="s">
        <v>2226</v>
      </c>
      <c r="O61" s="121"/>
      <c r="P61" s="111" t="s">
        <v>2086</v>
      </c>
      <c r="Q61" s="111" t="s">
        <v>2087</v>
      </c>
      <c r="R61" s="111"/>
      <c r="S61" s="145"/>
    </row>
    <row r="62" spans="1:19" ht="20.100000000000001" customHeight="1" x14ac:dyDescent="0.15">
      <c r="A62" s="111" t="s">
        <v>1141</v>
      </c>
      <c r="B62" s="111" t="s">
        <v>2088</v>
      </c>
      <c r="C62" s="111" t="s">
        <v>2063</v>
      </c>
      <c r="D62" s="111" t="s">
        <v>2089</v>
      </c>
      <c r="E62" s="121" t="s">
        <v>2090</v>
      </c>
      <c r="F62" s="121" t="s">
        <v>1983</v>
      </c>
      <c r="G62" s="114" t="s">
        <v>2066</v>
      </c>
      <c r="H62" s="121" t="s">
        <v>1144</v>
      </c>
      <c r="I62" s="121"/>
      <c r="J62" s="111" t="s">
        <v>2085</v>
      </c>
      <c r="K62" s="121"/>
      <c r="L62" s="121"/>
      <c r="M62" s="121"/>
      <c r="N62" s="150" t="s">
        <v>2226</v>
      </c>
      <c r="O62" s="121"/>
      <c r="P62" s="111" t="s">
        <v>2091</v>
      </c>
      <c r="Q62" s="111" t="s">
        <v>2092</v>
      </c>
      <c r="R62" s="111"/>
      <c r="S62" s="133"/>
    </row>
    <row r="63" spans="1:19" ht="20.100000000000001" customHeight="1" x14ac:dyDescent="0.15">
      <c r="A63" s="111" t="s">
        <v>1141</v>
      </c>
      <c r="B63" s="111" t="s">
        <v>1778</v>
      </c>
      <c r="C63" s="111" t="s">
        <v>1469</v>
      </c>
      <c r="D63" s="111" t="s">
        <v>1779</v>
      </c>
      <c r="E63" s="111" t="s">
        <v>1780</v>
      </c>
      <c r="F63" s="111" t="s">
        <v>1444</v>
      </c>
      <c r="G63" s="113" t="s">
        <v>1781</v>
      </c>
      <c r="H63" s="113" t="s">
        <v>1144</v>
      </c>
      <c r="I63" s="111" t="s">
        <v>1782</v>
      </c>
      <c r="J63" s="111" t="s">
        <v>1783</v>
      </c>
      <c r="K63" s="111" t="s">
        <v>1784</v>
      </c>
      <c r="L63" s="111"/>
      <c r="M63" s="111"/>
      <c r="N63" s="150" t="s">
        <v>1785</v>
      </c>
      <c r="O63" s="111"/>
      <c r="P63" s="111"/>
      <c r="Q63" s="111">
        <v>20200218</v>
      </c>
      <c r="R63" s="111">
        <v>3695779</v>
      </c>
      <c r="S63" s="115"/>
    </row>
    <row r="64" spans="1:19" ht="20.100000000000001" customHeight="1" x14ac:dyDescent="0.15">
      <c r="A64" s="111" t="s">
        <v>1141</v>
      </c>
      <c r="B64" s="111" t="s">
        <v>1786</v>
      </c>
      <c r="C64" s="111" t="s">
        <v>1787</v>
      </c>
      <c r="D64" s="111" t="s">
        <v>1788</v>
      </c>
      <c r="E64" s="114" t="s">
        <v>1789</v>
      </c>
      <c r="F64" s="111" t="s">
        <v>1444</v>
      </c>
      <c r="G64" s="122" t="s">
        <v>1790</v>
      </c>
      <c r="H64" s="121" t="s">
        <v>1144</v>
      </c>
      <c r="I64" s="121"/>
      <c r="J64" s="111" t="s">
        <v>1791</v>
      </c>
      <c r="K64" s="121"/>
      <c r="L64" s="121"/>
      <c r="M64" s="121"/>
      <c r="N64" s="150" t="s">
        <v>1785</v>
      </c>
      <c r="O64" s="121"/>
      <c r="P64" s="121"/>
      <c r="Q64" s="111" t="s">
        <v>1792</v>
      </c>
      <c r="R64" s="111" t="s">
        <v>1793</v>
      </c>
      <c r="S64" s="115"/>
    </row>
    <row r="65" spans="1:19" ht="20.100000000000001" customHeight="1" x14ac:dyDescent="0.15">
      <c r="A65" s="111" t="s">
        <v>1141</v>
      </c>
      <c r="B65" s="111" t="s">
        <v>1794</v>
      </c>
      <c r="C65" s="111" t="s">
        <v>1469</v>
      </c>
      <c r="D65" s="111" t="s">
        <v>1795</v>
      </c>
      <c r="E65" s="111" t="s">
        <v>1796</v>
      </c>
      <c r="F65" s="111" t="s">
        <v>1444</v>
      </c>
      <c r="G65" s="113" t="s">
        <v>1797</v>
      </c>
      <c r="H65" s="113" t="s">
        <v>1144</v>
      </c>
      <c r="I65" s="111" t="s">
        <v>1584</v>
      </c>
      <c r="J65" s="111" t="s">
        <v>1798</v>
      </c>
      <c r="K65" s="111" t="s">
        <v>1799</v>
      </c>
      <c r="L65" s="111"/>
      <c r="M65" s="111"/>
      <c r="N65" s="150" t="s">
        <v>1800</v>
      </c>
      <c r="O65" s="111"/>
      <c r="P65" s="111"/>
      <c r="Q65" s="111" t="s">
        <v>1475</v>
      </c>
      <c r="R65" s="111">
        <v>3851641</v>
      </c>
      <c r="S65" s="115"/>
    </row>
    <row r="66" spans="1:19" ht="20.100000000000001" customHeight="1" x14ac:dyDescent="0.15">
      <c r="A66" s="111" t="s">
        <v>1141</v>
      </c>
      <c r="B66" s="111" t="s">
        <v>1207</v>
      </c>
      <c r="C66" s="111" t="s">
        <v>1801</v>
      </c>
      <c r="D66" s="111" t="s">
        <v>1802</v>
      </c>
      <c r="E66" s="111" t="s">
        <v>1803</v>
      </c>
      <c r="F66" s="111" t="s">
        <v>1444</v>
      </c>
      <c r="G66" s="113" t="s">
        <v>1804</v>
      </c>
      <c r="H66" s="113" t="s">
        <v>1144</v>
      </c>
      <c r="I66" s="111" t="s">
        <v>1805</v>
      </c>
      <c r="J66" s="113" t="s">
        <v>1806</v>
      </c>
      <c r="K66" s="111" t="s">
        <v>441</v>
      </c>
      <c r="L66" s="111"/>
      <c r="M66" s="111"/>
      <c r="N66" s="150" t="s">
        <v>1807</v>
      </c>
      <c r="O66" s="111"/>
      <c r="P66" s="111"/>
      <c r="Q66" s="111">
        <v>20190730</v>
      </c>
      <c r="R66" s="111">
        <v>3473050</v>
      </c>
      <c r="S66" s="115"/>
    </row>
    <row r="67" spans="1:19" ht="20.100000000000001" customHeight="1" x14ac:dyDescent="0.15">
      <c r="A67" s="111" t="s">
        <v>1141</v>
      </c>
      <c r="B67" s="111" t="s">
        <v>1199</v>
      </c>
      <c r="C67" s="111" t="s">
        <v>1801</v>
      </c>
      <c r="D67" s="111" t="s">
        <v>1808</v>
      </c>
      <c r="E67" s="111" t="s">
        <v>1809</v>
      </c>
      <c r="F67" s="111" t="s">
        <v>1444</v>
      </c>
      <c r="G67" s="113" t="s">
        <v>1810</v>
      </c>
      <c r="H67" s="113" t="s">
        <v>1144</v>
      </c>
      <c r="I67" s="111" t="s">
        <v>1805</v>
      </c>
      <c r="J67" s="113" t="s">
        <v>1811</v>
      </c>
      <c r="K67" s="111" t="s">
        <v>441</v>
      </c>
      <c r="L67" s="111"/>
      <c r="M67" s="111"/>
      <c r="N67" s="150" t="s">
        <v>1807</v>
      </c>
      <c r="O67" s="111"/>
      <c r="P67" s="111"/>
      <c r="Q67" s="111">
        <v>20190719</v>
      </c>
      <c r="R67" s="111">
        <v>3460101</v>
      </c>
      <c r="S67" s="115"/>
    </row>
    <row r="68" spans="1:19" ht="20.100000000000001" customHeight="1" x14ac:dyDescent="0.15">
      <c r="A68" s="111" t="s">
        <v>1141</v>
      </c>
      <c r="B68" s="111" t="s">
        <v>1812</v>
      </c>
      <c r="C68" s="111" t="s">
        <v>1486</v>
      </c>
      <c r="D68" s="111" t="s">
        <v>1813</v>
      </c>
      <c r="E68" s="114" t="s">
        <v>1814</v>
      </c>
      <c r="F68" s="111" t="s">
        <v>1444</v>
      </c>
      <c r="G68" s="122" t="s">
        <v>1815</v>
      </c>
      <c r="H68" s="121" t="s">
        <v>1144</v>
      </c>
      <c r="I68" s="121"/>
      <c r="J68" s="111" t="s">
        <v>1816</v>
      </c>
      <c r="K68" s="121"/>
      <c r="L68" s="121"/>
      <c r="M68" s="121"/>
      <c r="N68" s="150" t="s">
        <v>1807</v>
      </c>
      <c r="O68" s="121"/>
      <c r="P68" s="121"/>
      <c r="Q68" s="111" t="s">
        <v>1817</v>
      </c>
      <c r="R68" s="111" t="s">
        <v>1818</v>
      </c>
      <c r="S68" s="115"/>
    </row>
    <row r="69" spans="1:19" ht="20.100000000000001" customHeight="1" x14ac:dyDescent="0.15">
      <c r="A69" s="111" t="s">
        <v>1141</v>
      </c>
      <c r="B69" s="111" t="s">
        <v>1819</v>
      </c>
      <c r="C69" s="111" t="s">
        <v>1469</v>
      </c>
      <c r="D69" s="111" t="s">
        <v>1820</v>
      </c>
      <c r="E69" s="111" t="s">
        <v>1821</v>
      </c>
      <c r="F69" s="111" t="s">
        <v>1444</v>
      </c>
      <c r="G69" s="113" t="s">
        <v>1822</v>
      </c>
      <c r="H69" s="113" t="s">
        <v>1144</v>
      </c>
      <c r="I69" s="111" t="s">
        <v>1584</v>
      </c>
      <c r="J69" s="111" t="s">
        <v>1823</v>
      </c>
      <c r="K69" s="111" t="s">
        <v>1824</v>
      </c>
      <c r="L69" s="111"/>
      <c r="M69" s="111"/>
      <c r="N69" s="150" t="s">
        <v>1825</v>
      </c>
      <c r="O69" s="111"/>
      <c r="P69" s="111"/>
      <c r="Q69" s="111">
        <v>20200623</v>
      </c>
      <c r="R69" s="111">
        <v>3855347</v>
      </c>
      <c r="S69" s="115"/>
    </row>
    <row r="70" spans="1:19" ht="20.100000000000001" customHeight="1" x14ac:dyDescent="0.15">
      <c r="A70" s="111" t="s">
        <v>1141</v>
      </c>
      <c r="B70" s="111" t="s">
        <v>1219</v>
      </c>
      <c r="C70" s="111" t="s">
        <v>1826</v>
      </c>
      <c r="D70" s="111" t="s">
        <v>1827</v>
      </c>
      <c r="E70" s="112" t="s">
        <v>1828</v>
      </c>
      <c r="F70" s="111" t="s">
        <v>1444</v>
      </c>
      <c r="G70" s="130" t="s">
        <v>1829</v>
      </c>
      <c r="H70" s="121" t="s">
        <v>1144</v>
      </c>
      <c r="I70" s="121"/>
      <c r="J70" s="111" t="s">
        <v>1830</v>
      </c>
      <c r="K70" s="121"/>
      <c r="L70" s="121"/>
      <c r="M70" s="121"/>
      <c r="N70" s="150" t="s">
        <v>1825</v>
      </c>
      <c r="O70" s="121"/>
      <c r="P70" s="121"/>
      <c r="Q70" s="111" t="s">
        <v>1831</v>
      </c>
      <c r="R70" s="111" t="s">
        <v>1832</v>
      </c>
      <c r="S70" s="115"/>
    </row>
    <row r="71" spans="1:19" ht="20.100000000000001" customHeight="1" x14ac:dyDescent="0.15">
      <c r="A71" s="111" t="s">
        <v>1141</v>
      </c>
      <c r="B71" s="111" t="s">
        <v>1833</v>
      </c>
      <c r="C71" s="111" t="s">
        <v>1494</v>
      </c>
      <c r="D71" s="111" t="s">
        <v>1834</v>
      </c>
      <c r="E71" s="111" t="s">
        <v>1835</v>
      </c>
      <c r="F71" s="111" t="s">
        <v>1444</v>
      </c>
      <c r="G71" s="113" t="s">
        <v>1836</v>
      </c>
      <c r="H71" s="121" t="s">
        <v>1144</v>
      </c>
      <c r="I71" s="121"/>
      <c r="J71" s="111" t="s">
        <v>1837</v>
      </c>
      <c r="K71" s="121"/>
      <c r="L71" s="121"/>
      <c r="M71" s="121"/>
      <c r="N71" s="150" t="s">
        <v>1825</v>
      </c>
      <c r="O71" s="121"/>
      <c r="P71" s="121"/>
      <c r="Q71" s="111" t="s">
        <v>1838</v>
      </c>
      <c r="R71" s="111" t="s">
        <v>1839</v>
      </c>
      <c r="S71" s="115"/>
    </row>
    <row r="72" spans="1:19" ht="20.100000000000001" customHeight="1" x14ac:dyDescent="0.15">
      <c r="A72" s="111" t="s">
        <v>1141</v>
      </c>
      <c r="B72" s="111" t="s">
        <v>1840</v>
      </c>
      <c r="C72" s="111" t="s">
        <v>1469</v>
      </c>
      <c r="D72" s="111" t="s">
        <v>1841</v>
      </c>
      <c r="E72" s="117" t="s">
        <v>1842</v>
      </c>
      <c r="F72" s="111" t="s">
        <v>1444</v>
      </c>
      <c r="G72" s="118" t="s">
        <v>1843</v>
      </c>
      <c r="H72" s="118" t="s">
        <v>1144</v>
      </c>
      <c r="I72" s="119" t="s">
        <v>1537</v>
      </c>
      <c r="J72" s="111" t="s">
        <v>1844</v>
      </c>
      <c r="K72" s="119" t="s">
        <v>855</v>
      </c>
      <c r="L72" s="119"/>
      <c r="M72" s="119"/>
      <c r="N72" s="150" t="s">
        <v>1845</v>
      </c>
      <c r="O72" s="119"/>
      <c r="P72" s="119"/>
      <c r="Q72" s="111">
        <v>20200728</v>
      </c>
      <c r="R72" s="111">
        <v>3907037</v>
      </c>
      <c r="S72" s="115"/>
    </row>
    <row r="73" spans="1:19" ht="20.100000000000001" customHeight="1" x14ac:dyDescent="0.15">
      <c r="A73" s="111" t="s">
        <v>1141</v>
      </c>
      <c r="B73" s="111" t="s">
        <v>1846</v>
      </c>
      <c r="C73" s="111" t="s">
        <v>1847</v>
      </c>
      <c r="D73" s="111" t="s">
        <v>1848</v>
      </c>
      <c r="E73" s="117" t="s">
        <v>1849</v>
      </c>
      <c r="F73" s="111" t="s">
        <v>1444</v>
      </c>
      <c r="G73" s="118" t="s">
        <v>1850</v>
      </c>
      <c r="H73" s="121" t="s">
        <v>1144</v>
      </c>
      <c r="I73" s="121"/>
      <c r="J73" s="111" t="s">
        <v>1851</v>
      </c>
      <c r="K73" s="121"/>
      <c r="L73" s="121"/>
      <c r="M73" s="121"/>
      <c r="N73" s="150" t="s">
        <v>1845</v>
      </c>
      <c r="O73" s="121"/>
      <c r="P73" s="121"/>
      <c r="Q73" s="111" t="s">
        <v>1852</v>
      </c>
      <c r="R73" s="111" t="s">
        <v>1853</v>
      </c>
      <c r="S73" s="115"/>
    </row>
    <row r="74" spans="1:19" ht="20.100000000000001" customHeight="1" x14ac:dyDescent="0.15">
      <c r="A74" s="111" t="s">
        <v>1869</v>
      </c>
      <c r="B74" s="111" t="s">
        <v>1263</v>
      </c>
      <c r="C74" s="111" t="s">
        <v>1953</v>
      </c>
      <c r="D74" s="129" t="s">
        <v>1954</v>
      </c>
      <c r="E74" s="117" t="s">
        <v>1955</v>
      </c>
      <c r="F74" s="111" t="s">
        <v>1444</v>
      </c>
      <c r="G74" s="118" t="s">
        <v>1956</v>
      </c>
      <c r="H74" s="118" t="s">
        <v>1144</v>
      </c>
      <c r="I74" s="119" t="s">
        <v>1537</v>
      </c>
      <c r="J74" s="120" t="s">
        <v>1957</v>
      </c>
      <c r="K74" s="119" t="s">
        <v>1958</v>
      </c>
      <c r="L74" s="121"/>
      <c r="M74" s="121"/>
      <c r="N74" s="150" t="s">
        <v>1845</v>
      </c>
      <c r="O74" s="150" t="s">
        <v>1845</v>
      </c>
      <c r="P74" s="150" t="s">
        <v>1845</v>
      </c>
      <c r="Q74" s="111" t="s">
        <v>1959</v>
      </c>
      <c r="R74" s="111" t="s">
        <v>1960</v>
      </c>
      <c r="S74" s="115"/>
    </row>
    <row r="75" spans="1:19" ht="20.100000000000001" customHeight="1" x14ac:dyDescent="0.15">
      <c r="A75" s="111" t="s">
        <v>1869</v>
      </c>
      <c r="B75" s="111" t="s">
        <v>1217</v>
      </c>
      <c r="C75" s="111" t="s">
        <v>1953</v>
      </c>
      <c r="D75" s="129" t="s">
        <v>1961</v>
      </c>
      <c r="E75" s="117" t="s">
        <v>1962</v>
      </c>
      <c r="F75" s="111" t="s">
        <v>1444</v>
      </c>
      <c r="G75" s="118" t="s">
        <v>1963</v>
      </c>
      <c r="H75" s="118" t="s">
        <v>1144</v>
      </c>
      <c r="I75" s="119" t="s">
        <v>1537</v>
      </c>
      <c r="J75" s="120" t="s">
        <v>1957</v>
      </c>
      <c r="K75" s="119" t="s">
        <v>1958</v>
      </c>
      <c r="L75" s="121"/>
      <c r="M75" s="121"/>
      <c r="N75" s="150" t="s">
        <v>1845</v>
      </c>
      <c r="O75" s="121"/>
      <c r="P75" s="121"/>
      <c r="Q75" s="111" t="s">
        <v>1959</v>
      </c>
      <c r="R75" s="111" t="s">
        <v>1964</v>
      </c>
      <c r="S75" s="115"/>
    </row>
    <row r="76" spans="1:19" ht="20.100000000000001" customHeight="1" x14ac:dyDescent="0.15">
      <c r="A76" s="111" t="s">
        <v>1141</v>
      </c>
      <c r="B76" s="111" t="s">
        <v>1854</v>
      </c>
      <c r="C76" s="111" t="s">
        <v>1855</v>
      </c>
      <c r="D76" s="111" t="s">
        <v>1856</v>
      </c>
      <c r="E76" s="111" t="s">
        <v>1857</v>
      </c>
      <c r="F76" s="111" t="s">
        <v>1444</v>
      </c>
      <c r="G76" s="113" t="s">
        <v>1858</v>
      </c>
      <c r="H76" s="121" t="s">
        <v>1144</v>
      </c>
      <c r="I76" s="121"/>
      <c r="J76" s="111" t="s">
        <v>1859</v>
      </c>
      <c r="K76" s="121"/>
      <c r="L76" s="121"/>
      <c r="M76" s="121"/>
      <c r="N76" s="150" t="s">
        <v>1860</v>
      </c>
      <c r="O76" s="121"/>
      <c r="P76" s="121"/>
      <c r="Q76" s="111" t="s">
        <v>1861</v>
      </c>
      <c r="R76" s="111" t="s">
        <v>1862</v>
      </c>
      <c r="S76" s="115"/>
    </row>
    <row r="77" spans="1:19" ht="20.100000000000001" customHeight="1" x14ac:dyDescent="0.15">
      <c r="A77" s="111" t="s">
        <v>1141</v>
      </c>
      <c r="B77" s="111" t="s">
        <v>1863</v>
      </c>
      <c r="C77" s="111" t="s">
        <v>1826</v>
      </c>
      <c r="D77" s="111" t="s">
        <v>1864</v>
      </c>
      <c r="E77" s="134" t="s">
        <v>1865</v>
      </c>
      <c r="F77" s="111" t="s">
        <v>1444</v>
      </c>
      <c r="G77" s="135" t="s">
        <v>1866</v>
      </c>
      <c r="H77" s="121" t="s">
        <v>1144</v>
      </c>
      <c r="I77" s="121"/>
      <c r="J77" s="111" t="s">
        <v>1867</v>
      </c>
      <c r="K77" s="121"/>
      <c r="L77" s="121"/>
      <c r="M77" s="121"/>
      <c r="N77" s="150" t="s">
        <v>1860</v>
      </c>
      <c r="O77" s="121"/>
      <c r="P77" s="121"/>
      <c r="Q77" s="111" t="s">
        <v>1831</v>
      </c>
      <c r="R77" s="111" t="s">
        <v>1868</v>
      </c>
      <c r="S77" s="151"/>
    </row>
    <row r="78" spans="1:19" ht="20.100000000000001" customHeight="1" x14ac:dyDescent="0.15">
      <c r="A78" s="111" t="s">
        <v>1869</v>
      </c>
      <c r="B78" s="111" t="s">
        <v>2165</v>
      </c>
      <c r="C78" s="111" t="s">
        <v>1871</v>
      </c>
      <c r="D78" s="123">
        <v>2019212377702</v>
      </c>
      <c r="E78" s="111" t="s">
        <v>2166</v>
      </c>
      <c r="F78" s="113" t="s">
        <v>2167</v>
      </c>
      <c r="G78" s="111" t="s">
        <v>2168</v>
      </c>
      <c r="H78" s="154" t="s">
        <v>1144</v>
      </c>
      <c r="I78" s="111" t="s">
        <v>1481</v>
      </c>
      <c r="J78" s="113" t="s">
        <v>2169</v>
      </c>
      <c r="K78" s="111" t="s">
        <v>2170</v>
      </c>
      <c r="L78" s="121"/>
      <c r="M78" s="114" t="s">
        <v>2171</v>
      </c>
      <c r="N78" s="150" t="s">
        <v>2232</v>
      </c>
      <c r="O78" s="121"/>
      <c r="P78" s="111" t="s">
        <v>2172</v>
      </c>
      <c r="Q78" s="111" t="s">
        <v>2173</v>
      </c>
      <c r="R78" s="111"/>
      <c r="S78" s="115"/>
    </row>
    <row r="79" spans="1:19" ht="20.100000000000001" customHeight="1" x14ac:dyDescent="0.15">
      <c r="A79" s="111" t="s">
        <v>1869</v>
      </c>
      <c r="B79" s="111" t="s">
        <v>1870</v>
      </c>
      <c r="C79" s="111" t="s">
        <v>1871</v>
      </c>
      <c r="D79" s="111" t="s">
        <v>1872</v>
      </c>
      <c r="E79" s="111" t="s">
        <v>1873</v>
      </c>
      <c r="F79" s="121" t="s">
        <v>1444</v>
      </c>
      <c r="G79" s="113" t="s">
        <v>1874</v>
      </c>
      <c r="H79" s="113" t="s">
        <v>1144</v>
      </c>
      <c r="I79" s="111" t="s">
        <v>1455</v>
      </c>
      <c r="J79" s="113" t="s">
        <v>1875</v>
      </c>
      <c r="K79" s="111" t="s">
        <v>1876</v>
      </c>
      <c r="L79" s="121"/>
      <c r="M79" s="121"/>
      <c r="N79" s="150" t="s">
        <v>1877</v>
      </c>
      <c r="O79" s="121"/>
      <c r="P79" s="121"/>
      <c r="Q79" s="111" t="s">
        <v>1878</v>
      </c>
      <c r="R79" s="111" t="s">
        <v>1879</v>
      </c>
    </row>
    <row r="80" spans="1:19" ht="20.100000000000001" customHeight="1" x14ac:dyDescent="0.15">
      <c r="A80" s="111" t="s">
        <v>1869</v>
      </c>
      <c r="B80" s="111" t="s">
        <v>1880</v>
      </c>
      <c r="C80" s="111" t="s">
        <v>1881</v>
      </c>
      <c r="D80" s="111" t="s">
        <v>1882</v>
      </c>
      <c r="E80" s="111" t="s">
        <v>1883</v>
      </c>
      <c r="F80" s="111" t="s">
        <v>1444</v>
      </c>
      <c r="G80" s="113" t="s">
        <v>1884</v>
      </c>
      <c r="H80" s="121" t="s">
        <v>1144</v>
      </c>
      <c r="I80" s="121"/>
      <c r="J80" s="111" t="s">
        <v>1885</v>
      </c>
      <c r="K80" s="121"/>
      <c r="L80" s="121"/>
      <c r="M80" s="121"/>
      <c r="N80" s="150" t="s">
        <v>1886</v>
      </c>
      <c r="O80" s="121"/>
      <c r="P80" s="121"/>
      <c r="Q80" s="111" t="s">
        <v>1887</v>
      </c>
      <c r="R80" s="111" t="s">
        <v>1888</v>
      </c>
    </row>
    <row r="81" spans="1:18" ht="20.100000000000001" customHeight="1" x14ac:dyDescent="0.15">
      <c r="A81" s="111" t="s">
        <v>1141</v>
      </c>
      <c r="B81" s="111" t="s">
        <v>1205</v>
      </c>
      <c r="C81" s="111" t="s">
        <v>1591</v>
      </c>
      <c r="D81" s="111" t="s">
        <v>1889</v>
      </c>
      <c r="E81" s="111" t="s">
        <v>1890</v>
      </c>
      <c r="F81" s="111" t="s">
        <v>1444</v>
      </c>
      <c r="G81" s="113" t="s">
        <v>1891</v>
      </c>
      <c r="H81" s="113" t="s">
        <v>1144</v>
      </c>
      <c r="I81" s="111" t="s">
        <v>1446</v>
      </c>
      <c r="J81" s="113" t="s">
        <v>1892</v>
      </c>
      <c r="K81" s="111" t="s">
        <v>1893</v>
      </c>
      <c r="L81" s="111"/>
      <c r="M81" s="111"/>
      <c r="N81" s="150" t="s">
        <v>1894</v>
      </c>
      <c r="O81" s="111"/>
      <c r="P81" s="111"/>
      <c r="Q81" s="111">
        <v>20191231</v>
      </c>
      <c r="R81" s="111">
        <v>3649923</v>
      </c>
    </row>
    <row r="82" spans="1:18" ht="20.100000000000001" customHeight="1" x14ac:dyDescent="0.15">
      <c r="A82" s="111" t="s">
        <v>1141</v>
      </c>
      <c r="B82" s="111" t="s">
        <v>1258</v>
      </c>
      <c r="C82" s="111" t="s">
        <v>1469</v>
      </c>
      <c r="D82" s="111" t="s">
        <v>1895</v>
      </c>
      <c r="E82" s="117" t="s">
        <v>1896</v>
      </c>
      <c r="F82" s="111" t="s">
        <v>1444</v>
      </c>
      <c r="G82" s="118" t="s">
        <v>1897</v>
      </c>
      <c r="H82" s="118" t="s">
        <v>1144</v>
      </c>
      <c r="I82" s="119" t="s">
        <v>1455</v>
      </c>
      <c r="J82" s="111">
        <v>20180208</v>
      </c>
      <c r="K82" s="119" t="s">
        <v>1898</v>
      </c>
      <c r="L82" s="119"/>
      <c r="M82" s="119"/>
      <c r="N82" s="150" t="s">
        <v>1894</v>
      </c>
      <c r="O82" s="119"/>
      <c r="P82" s="119"/>
      <c r="Q82" s="111">
        <v>20200717</v>
      </c>
      <c r="R82" s="111">
        <v>3891522</v>
      </c>
    </row>
    <row r="83" spans="1:18" ht="20.100000000000001" customHeight="1" x14ac:dyDescent="0.15">
      <c r="A83" s="111" t="s">
        <v>1141</v>
      </c>
      <c r="B83" s="111" t="s">
        <v>1899</v>
      </c>
      <c r="C83" s="111" t="s">
        <v>1469</v>
      </c>
      <c r="D83" s="111" t="s">
        <v>1900</v>
      </c>
      <c r="E83" s="117" t="s">
        <v>1901</v>
      </c>
      <c r="F83" s="111" t="s">
        <v>1444</v>
      </c>
      <c r="G83" s="118" t="s">
        <v>1902</v>
      </c>
      <c r="H83" s="118" t="s">
        <v>1144</v>
      </c>
      <c r="I83" s="119" t="s">
        <v>1455</v>
      </c>
      <c r="J83" s="111">
        <v>20180208</v>
      </c>
      <c r="K83" s="119" t="s">
        <v>1898</v>
      </c>
      <c r="L83" s="119"/>
      <c r="M83" s="119"/>
      <c r="N83" s="150" t="s">
        <v>1894</v>
      </c>
      <c r="O83" s="119"/>
      <c r="P83" s="119"/>
      <c r="Q83" s="111">
        <v>20200519</v>
      </c>
      <c r="R83" s="111">
        <v>3801369</v>
      </c>
    </row>
    <row r="84" spans="1:18" ht="20.100000000000001" customHeight="1" x14ac:dyDescent="0.15">
      <c r="A84" s="111" t="s">
        <v>1141</v>
      </c>
      <c r="B84" s="111" t="s">
        <v>1903</v>
      </c>
      <c r="C84" s="111" t="s">
        <v>1826</v>
      </c>
      <c r="D84" s="111" t="s">
        <v>1904</v>
      </c>
      <c r="E84" s="111" t="s">
        <v>1905</v>
      </c>
      <c r="F84" s="111" t="s">
        <v>1444</v>
      </c>
      <c r="G84" s="113" t="s">
        <v>1906</v>
      </c>
      <c r="H84" s="121" t="s">
        <v>1144</v>
      </c>
      <c r="I84" s="121"/>
      <c r="J84" s="111" t="s">
        <v>1907</v>
      </c>
      <c r="K84" s="121"/>
      <c r="L84" s="121"/>
      <c r="M84" s="121"/>
      <c r="N84" s="150" t="s">
        <v>1894</v>
      </c>
      <c r="O84" s="121"/>
      <c r="P84" s="121"/>
      <c r="Q84" s="111" t="s">
        <v>1852</v>
      </c>
      <c r="R84" s="111" t="s">
        <v>1908</v>
      </c>
    </row>
    <row r="85" spans="1:18" ht="20.100000000000001" customHeight="1" x14ac:dyDescent="0.15">
      <c r="A85" s="111" t="s">
        <v>1869</v>
      </c>
      <c r="B85" s="111" t="s">
        <v>1909</v>
      </c>
      <c r="C85" s="111" t="s">
        <v>1571</v>
      </c>
      <c r="D85" s="116" t="s">
        <v>1910</v>
      </c>
      <c r="E85" s="117" t="s">
        <v>1911</v>
      </c>
      <c r="F85" s="111" t="s">
        <v>1444</v>
      </c>
      <c r="G85" s="118" t="s">
        <v>1912</v>
      </c>
      <c r="H85" s="118" t="s">
        <v>1144</v>
      </c>
      <c r="I85" s="119" t="s">
        <v>1455</v>
      </c>
      <c r="J85" s="120">
        <v>20180103</v>
      </c>
      <c r="K85" s="119" t="s">
        <v>1913</v>
      </c>
      <c r="L85" s="121"/>
      <c r="M85" s="121"/>
      <c r="N85" s="150" t="s">
        <v>1914</v>
      </c>
      <c r="O85" s="121"/>
      <c r="P85" s="121"/>
      <c r="Q85" s="111" t="s">
        <v>1915</v>
      </c>
      <c r="R85" s="111" t="s">
        <v>1916</v>
      </c>
    </row>
    <row r="86" spans="1:18" ht="20.100000000000001" customHeight="1" x14ac:dyDescent="0.15">
      <c r="A86" s="111" t="s">
        <v>1141</v>
      </c>
      <c r="B86" s="111" t="s">
        <v>1917</v>
      </c>
      <c r="C86" s="111" t="s">
        <v>1469</v>
      </c>
      <c r="D86" s="111" t="s">
        <v>1918</v>
      </c>
      <c r="E86" s="117" t="s">
        <v>1919</v>
      </c>
      <c r="F86" s="121" t="s">
        <v>1444</v>
      </c>
      <c r="G86" s="118" t="s">
        <v>1920</v>
      </c>
      <c r="H86" s="118" t="s">
        <v>1144</v>
      </c>
      <c r="I86" s="119" t="s">
        <v>1455</v>
      </c>
      <c r="J86" s="111">
        <v>20180613</v>
      </c>
      <c r="K86" s="119" t="s">
        <v>1913</v>
      </c>
      <c r="L86" s="119"/>
      <c r="M86" s="119"/>
      <c r="N86" s="150" t="s">
        <v>1914</v>
      </c>
      <c r="O86" s="119"/>
      <c r="P86" s="119"/>
      <c r="Q86" s="111">
        <v>20200717</v>
      </c>
      <c r="R86" s="111">
        <v>3891526</v>
      </c>
    </row>
    <row r="87" spans="1:18" ht="20.100000000000001" customHeight="1" x14ac:dyDescent="0.15">
      <c r="A87" s="111" t="s">
        <v>1141</v>
      </c>
      <c r="B87" s="111" t="s">
        <v>1921</v>
      </c>
      <c r="C87" s="111" t="s">
        <v>1469</v>
      </c>
      <c r="D87" s="111" t="s">
        <v>1922</v>
      </c>
      <c r="E87" s="117" t="s">
        <v>1923</v>
      </c>
      <c r="F87" s="111" t="s">
        <v>1444</v>
      </c>
      <c r="G87" s="118" t="s">
        <v>1924</v>
      </c>
      <c r="H87" s="118" t="s">
        <v>1144</v>
      </c>
      <c r="I87" s="119" t="s">
        <v>1455</v>
      </c>
      <c r="J87" s="111">
        <v>20180705</v>
      </c>
      <c r="K87" s="119" t="s">
        <v>1913</v>
      </c>
      <c r="L87" s="119"/>
      <c r="M87" s="119"/>
      <c r="N87" s="150" t="s">
        <v>1914</v>
      </c>
      <c r="O87" s="119"/>
      <c r="P87" s="119"/>
      <c r="Q87" s="111">
        <v>20200804</v>
      </c>
      <c r="R87" s="111">
        <v>3918647</v>
      </c>
    </row>
    <row r="88" spans="1:18" ht="20.100000000000001" customHeight="1" x14ac:dyDescent="0.15">
      <c r="A88" s="111" t="s">
        <v>1141</v>
      </c>
      <c r="B88" s="111" t="s">
        <v>1925</v>
      </c>
      <c r="C88" s="111" t="s">
        <v>1469</v>
      </c>
      <c r="D88" s="111" t="s">
        <v>1926</v>
      </c>
      <c r="E88" s="117" t="s">
        <v>1927</v>
      </c>
      <c r="F88" s="121" t="s">
        <v>1444</v>
      </c>
      <c r="G88" s="118" t="s">
        <v>1928</v>
      </c>
      <c r="H88" s="118" t="s">
        <v>1144</v>
      </c>
      <c r="I88" s="119" t="s">
        <v>1455</v>
      </c>
      <c r="J88" s="111">
        <v>20180228</v>
      </c>
      <c r="K88" s="119" t="s">
        <v>1913</v>
      </c>
      <c r="L88" s="119"/>
      <c r="M88" s="119"/>
      <c r="N88" s="150" t="s">
        <v>1914</v>
      </c>
      <c r="O88" s="119"/>
      <c r="P88" s="119"/>
      <c r="Q88" s="111">
        <v>20200623</v>
      </c>
      <c r="R88" s="111" t="s">
        <v>1929</v>
      </c>
    </row>
    <row r="89" spans="1:18" ht="20.100000000000001" customHeight="1" x14ac:dyDescent="0.15">
      <c r="A89" s="111" t="s">
        <v>1141</v>
      </c>
      <c r="B89" s="111" t="s">
        <v>1930</v>
      </c>
      <c r="C89" s="111" t="s">
        <v>1469</v>
      </c>
      <c r="D89" s="111" t="s">
        <v>1931</v>
      </c>
      <c r="E89" s="117" t="s">
        <v>1932</v>
      </c>
      <c r="F89" s="111" t="s">
        <v>1444</v>
      </c>
      <c r="G89" s="118" t="s">
        <v>1933</v>
      </c>
      <c r="H89" s="118" t="s">
        <v>1144</v>
      </c>
      <c r="I89" s="119" t="s">
        <v>1455</v>
      </c>
      <c r="J89" s="111" t="s">
        <v>1934</v>
      </c>
      <c r="K89" s="119" t="s">
        <v>1913</v>
      </c>
      <c r="L89" s="119"/>
      <c r="M89" s="119"/>
      <c r="N89" s="150" t="s">
        <v>1914</v>
      </c>
      <c r="O89" s="119"/>
      <c r="P89" s="119"/>
      <c r="Q89" s="111">
        <v>20200519</v>
      </c>
      <c r="R89" s="111">
        <v>3800611</v>
      </c>
    </row>
    <row r="90" spans="1:18" ht="20.100000000000001" customHeight="1" x14ac:dyDescent="0.15">
      <c r="A90" s="111" t="s">
        <v>1141</v>
      </c>
      <c r="B90" s="111" t="s">
        <v>1935</v>
      </c>
      <c r="C90" s="111" t="s">
        <v>1855</v>
      </c>
      <c r="D90" s="111" t="s">
        <v>1936</v>
      </c>
      <c r="E90" s="117" t="s">
        <v>1937</v>
      </c>
      <c r="F90" s="111" t="s">
        <v>1444</v>
      </c>
      <c r="G90" s="118" t="s">
        <v>1938</v>
      </c>
      <c r="H90" s="121" t="s">
        <v>1144</v>
      </c>
      <c r="I90" s="121"/>
      <c r="J90" s="111" t="s">
        <v>1939</v>
      </c>
      <c r="K90" s="121"/>
      <c r="L90" s="121"/>
      <c r="M90" s="121"/>
      <c r="N90" s="150" t="s">
        <v>1914</v>
      </c>
      <c r="O90" s="121"/>
      <c r="P90" s="121"/>
      <c r="Q90" s="111" t="s">
        <v>1861</v>
      </c>
      <c r="R90" s="111" t="s">
        <v>1940</v>
      </c>
    </row>
    <row r="91" spans="1:18" ht="20.100000000000001" customHeight="1" x14ac:dyDescent="0.15">
      <c r="A91" s="111" t="s">
        <v>1141</v>
      </c>
      <c r="B91" s="111" t="s">
        <v>1216</v>
      </c>
      <c r="C91" s="111" t="s">
        <v>2133</v>
      </c>
      <c r="D91" s="111" t="s">
        <v>2134</v>
      </c>
      <c r="E91" s="114" t="s">
        <v>2135</v>
      </c>
      <c r="F91" s="121" t="s">
        <v>1983</v>
      </c>
      <c r="G91" s="114" t="s">
        <v>2136</v>
      </c>
      <c r="H91" s="121" t="s">
        <v>1144</v>
      </c>
      <c r="I91" s="121"/>
      <c r="J91" s="111" t="s">
        <v>2091</v>
      </c>
      <c r="K91" s="121"/>
      <c r="L91" s="121"/>
      <c r="M91" s="121"/>
      <c r="N91" s="150" t="s">
        <v>2230</v>
      </c>
      <c r="O91" s="121"/>
      <c r="P91" s="111" t="s">
        <v>2137</v>
      </c>
      <c r="Q91" s="111" t="s">
        <v>2138</v>
      </c>
      <c r="R91" s="111"/>
    </row>
    <row r="92" spans="1:18" ht="20.100000000000001" customHeight="1" x14ac:dyDescent="0.15">
      <c r="A92" s="159" t="s">
        <v>1141</v>
      </c>
      <c r="B92" s="159" t="s">
        <v>1220</v>
      </c>
      <c r="C92" s="159" t="s">
        <v>2133</v>
      </c>
      <c r="D92" s="159" t="s">
        <v>2139</v>
      </c>
      <c r="E92" s="160" t="s">
        <v>2140</v>
      </c>
      <c r="F92" s="160" t="s">
        <v>1983</v>
      </c>
      <c r="G92" s="114" t="s">
        <v>2141</v>
      </c>
      <c r="H92" s="121" t="s">
        <v>1144</v>
      </c>
      <c r="I92" s="160"/>
      <c r="J92" s="159" t="s">
        <v>2142</v>
      </c>
      <c r="K92" s="160"/>
      <c r="L92" s="160"/>
      <c r="M92" s="160"/>
      <c r="N92" s="150" t="s">
        <v>2230</v>
      </c>
      <c r="O92" s="160"/>
      <c r="P92" s="159" t="s">
        <v>2143</v>
      </c>
      <c r="Q92" s="159" t="s">
        <v>2144</v>
      </c>
      <c r="R92" s="159"/>
    </row>
    <row r="93" spans="1:18" ht="20.100000000000001" customHeight="1" x14ac:dyDescent="0.15">
      <c r="A93" s="111" t="s">
        <v>1141</v>
      </c>
      <c r="B93" s="111" t="s">
        <v>2145</v>
      </c>
      <c r="C93" s="111" t="s">
        <v>2133</v>
      </c>
      <c r="D93" s="111" t="s">
        <v>2146</v>
      </c>
      <c r="E93" s="114" t="s">
        <v>2147</v>
      </c>
      <c r="F93" s="121" t="s">
        <v>1983</v>
      </c>
      <c r="G93" s="114" t="s">
        <v>2148</v>
      </c>
      <c r="H93" s="121" t="s">
        <v>1144</v>
      </c>
      <c r="I93" s="121"/>
      <c r="J93" s="111" t="s">
        <v>2149</v>
      </c>
      <c r="K93" s="121"/>
      <c r="L93" s="121"/>
      <c r="M93" s="121"/>
      <c r="N93" s="150" t="s">
        <v>2230</v>
      </c>
      <c r="O93" s="121"/>
      <c r="P93" s="111" t="s">
        <v>2150</v>
      </c>
      <c r="Q93" s="111" t="s">
        <v>2151</v>
      </c>
      <c r="R93" s="111"/>
    </row>
    <row r="94" spans="1:18" ht="20.100000000000001" customHeight="1" x14ac:dyDescent="0.15">
      <c r="A94" s="111" t="s">
        <v>1141</v>
      </c>
      <c r="B94" s="111" t="s">
        <v>2186</v>
      </c>
      <c r="C94" s="111" t="s">
        <v>1494</v>
      </c>
      <c r="D94" s="111" t="s">
        <v>2187</v>
      </c>
      <c r="E94" s="114" t="s">
        <v>2188</v>
      </c>
      <c r="F94" s="121" t="s">
        <v>2167</v>
      </c>
      <c r="G94" s="114" t="s">
        <v>2189</v>
      </c>
      <c r="H94" s="121" t="s">
        <v>1144</v>
      </c>
      <c r="I94" s="121"/>
      <c r="J94" s="111" t="s">
        <v>2190</v>
      </c>
      <c r="K94" s="121"/>
      <c r="L94" s="121"/>
      <c r="M94" s="121"/>
      <c r="N94" s="150" t="s">
        <v>2234</v>
      </c>
      <c r="O94" s="121"/>
      <c r="P94" s="111" t="s">
        <v>1861</v>
      </c>
      <c r="Q94" s="111" t="s">
        <v>2191</v>
      </c>
      <c r="R94" s="111"/>
    </row>
    <row r="95" spans="1:18" ht="20.100000000000001" customHeight="1" x14ac:dyDescent="0.15">
      <c r="A95" s="111" t="s">
        <v>2235</v>
      </c>
      <c r="B95" s="111"/>
      <c r="C95" s="111"/>
      <c r="D95" s="111" t="s">
        <v>2236</v>
      </c>
      <c r="E95" s="114" t="s">
        <v>2237</v>
      </c>
      <c r="F95" s="114" t="s">
        <v>2238</v>
      </c>
      <c r="G95" s="114" t="s">
        <v>2239</v>
      </c>
      <c r="H95" s="121" t="s">
        <v>1144</v>
      </c>
      <c r="I95" s="121"/>
      <c r="J95" s="111" t="s">
        <v>2240</v>
      </c>
      <c r="K95" s="121"/>
      <c r="L95" s="121"/>
      <c r="M95" s="121"/>
      <c r="N95" s="150" t="s">
        <v>2234</v>
      </c>
      <c r="O95" s="121"/>
      <c r="P95" s="111"/>
      <c r="Q95" s="111"/>
      <c r="R95" s="111"/>
    </row>
    <row r="96" spans="1:18" ht="20.100000000000001" customHeight="1" x14ac:dyDescent="0.15">
      <c r="A96" s="111" t="s">
        <v>1141</v>
      </c>
      <c r="B96" s="111" t="s">
        <v>1231</v>
      </c>
      <c r="C96" s="111" t="s">
        <v>1605</v>
      </c>
      <c r="D96" s="111" t="s">
        <v>1941</v>
      </c>
      <c r="E96" s="111" t="s">
        <v>1942</v>
      </c>
      <c r="F96" s="111" t="s">
        <v>1444</v>
      </c>
      <c r="G96" s="113" t="s">
        <v>1943</v>
      </c>
      <c r="H96" s="113" t="s">
        <v>1144</v>
      </c>
      <c r="I96" s="119" t="s">
        <v>1481</v>
      </c>
      <c r="J96" s="111">
        <v>20170927</v>
      </c>
      <c r="K96" s="111" t="s">
        <v>1944</v>
      </c>
      <c r="L96" s="111"/>
      <c r="M96" s="111"/>
      <c r="N96" s="150" t="s">
        <v>1945</v>
      </c>
      <c r="O96" s="111"/>
      <c r="P96" s="111"/>
      <c r="Q96" s="111">
        <v>20200310</v>
      </c>
      <c r="R96" s="111">
        <v>3714424</v>
      </c>
    </row>
    <row r="97" spans="1:18" ht="20.100000000000001" customHeight="1" x14ac:dyDescent="0.15">
      <c r="A97" s="111" t="s">
        <v>1141</v>
      </c>
      <c r="B97" s="111" t="s">
        <v>2093</v>
      </c>
      <c r="C97" s="111" t="s">
        <v>2094</v>
      </c>
      <c r="D97" s="111" t="s">
        <v>2095</v>
      </c>
      <c r="E97" s="114" t="s">
        <v>2096</v>
      </c>
      <c r="F97" s="121" t="s">
        <v>1983</v>
      </c>
      <c r="G97" s="114" t="s">
        <v>2097</v>
      </c>
      <c r="H97" s="121" t="s">
        <v>1144</v>
      </c>
      <c r="I97" s="121"/>
      <c r="J97" s="111" t="s">
        <v>2098</v>
      </c>
      <c r="K97" s="121"/>
      <c r="L97" s="121"/>
      <c r="M97" s="121"/>
      <c r="N97" s="150" t="s">
        <v>2227</v>
      </c>
      <c r="O97" s="121"/>
      <c r="P97" s="111" t="s">
        <v>2099</v>
      </c>
      <c r="Q97" s="111" t="s">
        <v>2100</v>
      </c>
      <c r="R97" s="111"/>
    </row>
    <row r="98" spans="1:18" ht="20.100000000000001" customHeight="1" x14ac:dyDescent="0.15">
      <c r="A98" s="111" t="s">
        <v>1141</v>
      </c>
      <c r="B98" s="111" t="s">
        <v>2101</v>
      </c>
      <c r="C98" s="111" t="s">
        <v>2094</v>
      </c>
      <c r="D98" s="111" t="s">
        <v>2102</v>
      </c>
      <c r="E98" s="114" t="s">
        <v>2103</v>
      </c>
      <c r="F98" s="121" t="s">
        <v>1983</v>
      </c>
      <c r="G98" s="114" t="s">
        <v>2097</v>
      </c>
      <c r="H98" s="121" t="s">
        <v>1144</v>
      </c>
      <c r="I98" s="121"/>
      <c r="J98" s="111" t="s">
        <v>2104</v>
      </c>
      <c r="K98" s="121"/>
      <c r="L98" s="121"/>
      <c r="M98" s="121"/>
      <c r="N98" s="150" t="s">
        <v>2227</v>
      </c>
      <c r="O98" s="121"/>
      <c r="P98" s="111" t="s">
        <v>2105</v>
      </c>
      <c r="Q98" s="111" t="s">
        <v>2106</v>
      </c>
      <c r="R98" s="111"/>
    </row>
    <row r="99" spans="1:18" ht="20.100000000000001" customHeight="1" x14ac:dyDescent="0.15">
      <c r="A99" s="111" t="s">
        <v>1141</v>
      </c>
      <c r="B99" s="111" t="s">
        <v>2107</v>
      </c>
      <c r="C99" s="111" t="s">
        <v>2094</v>
      </c>
      <c r="D99" s="111" t="s">
        <v>2108</v>
      </c>
      <c r="E99" s="114" t="s">
        <v>2109</v>
      </c>
      <c r="F99" s="121" t="s">
        <v>1983</v>
      </c>
      <c r="G99" s="114" t="s">
        <v>2097</v>
      </c>
      <c r="H99" s="121" t="s">
        <v>1144</v>
      </c>
      <c r="I99" s="121"/>
      <c r="J99" s="111" t="s">
        <v>2110</v>
      </c>
      <c r="K99" s="121"/>
      <c r="L99" s="121"/>
      <c r="M99" s="121"/>
      <c r="N99" s="150" t="s">
        <v>2227</v>
      </c>
      <c r="O99" s="121"/>
      <c r="P99" s="111" t="s">
        <v>2099</v>
      </c>
      <c r="Q99" s="111" t="s">
        <v>2111</v>
      </c>
      <c r="R99" s="111"/>
    </row>
    <row r="100" spans="1:18" ht="20.100000000000001" customHeight="1" x14ac:dyDescent="0.15">
      <c r="A100" s="111" t="s">
        <v>1141</v>
      </c>
      <c r="B100" s="111" t="s">
        <v>1946</v>
      </c>
      <c r="C100" s="111" t="s">
        <v>1469</v>
      </c>
      <c r="D100" s="111" t="s">
        <v>1947</v>
      </c>
      <c r="E100" s="111" t="s">
        <v>1948</v>
      </c>
      <c r="F100" s="111" t="s">
        <v>1444</v>
      </c>
      <c r="G100" s="113" t="s">
        <v>1949</v>
      </c>
      <c r="H100" s="113" t="s">
        <v>1144</v>
      </c>
      <c r="I100" s="111" t="s">
        <v>1455</v>
      </c>
      <c r="J100" s="111" t="s">
        <v>1950</v>
      </c>
      <c r="K100" s="111" t="s">
        <v>1951</v>
      </c>
      <c r="L100" s="111"/>
      <c r="M100" s="111"/>
      <c r="N100" s="150" t="s">
        <v>1952</v>
      </c>
      <c r="O100" s="111"/>
      <c r="P100" s="111"/>
      <c r="Q100" s="111">
        <v>20200804</v>
      </c>
      <c r="R100" s="111">
        <v>3923387</v>
      </c>
    </row>
    <row r="101" spans="1:18" ht="20.100000000000001" customHeight="1" x14ac:dyDescent="0.15">
      <c r="A101" s="111" t="s">
        <v>1141</v>
      </c>
      <c r="B101" s="111" t="s">
        <v>2152</v>
      </c>
      <c r="C101" s="111" t="s">
        <v>1494</v>
      </c>
      <c r="D101" s="111" t="s">
        <v>2153</v>
      </c>
      <c r="E101" s="114" t="s">
        <v>2154</v>
      </c>
      <c r="F101" s="121" t="s">
        <v>1983</v>
      </c>
      <c r="G101" s="114" t="s">
        <v>2155</v>
      </c>
      <c r="H101" s="121" t="s">
        <v>1144</v>
      </c>
      <c r="I101" s="121"/>
      <c r="J101" s="111" t="s">
        <v>2156</v>
      </c>
      <c r="K101" s="121"/>
      <c r="L101" s="121"/>
      <c r="M101" s="121"/>
      <c r="N101" s="150" t="s">
        <v>2231</v>
      </c>
      <c r="O101" s="121"/>
      <c r="P101" s="111" t="s">
        <v>2157</v>
      </c>
      <c r="Q101" s="111" t="s">
        <v>2158</v>
      </c>
      <c r="R101" s="111"/>
    </row>
    <row r="102" spans="1:18" ht="20.100000000000001" customHeight="1" x14ac:dyDescent="0.15">
      <c r="A102" s="111" t="s">
        <v>1141</v>
      </c>
      <c r="B102" s="111" t="s">
        <v>2159</v>
      </c>
      <c r="C102" s="111" t="s">
        <v>1494</v>
      </c>
      <c r="D102" s="111" t="s">
        <v>2160</v>
      </c>
      <c r="E102" s="121" t="s">
        <v>2161</v>
      </c>
      <c r="F102" s="121" t="s">
        <v>1983</v>
      </c>
      <c r="G102" s="114" t="s">
        <v>2162</v>
      </c>
      <c r="H102" s="121" t="s">
        <v>1144</v>
      </c>
      <c r="I102" s="121"/>
      <c r="J102" s="111" t="s">
        <v>2163</v>
      </c>
      <c r="K102" s="121"/>
      <c r="L102" s="121"/>
      <c r="M102" s="121"/>
      <c r="N102" s="150" t="s">
        <v>2231</v>
      </c>
      <c r="O102" s="121"/>
      <c r="P102" s="111" t="s">
        <v>2157</v>
      </c>
      <c r="Q102" s="111" t="s">
        <v>2164</v>
      </c>
      <c r="R102" s="111"/>
    </row>
    <row r="103" spans="1:18" ht="20.100000000000001" customHeight="1" x14ac:dyDescent="0.15">
      <c r="A103" s="111" t="s">
        <v>1141</v>
      </c>
      <c r="B103" s="111" t="s">
        <v>2036</v>
      </c>
      <c r="C103" s="111" t="s">
        <v>2037</v>
      </c>
      <c r="D103" s="111" t="s">
        <v>2038</v>
      </c>
      <c r="E103" s="121" t="s">
        <v>2039</v>
      </c>
      <c r="F103" s="121" t="s">
        <v>1983</v>
      </c>
      <c r="G103" s="114" t="s">
        <v>2040</v>
      </c>
      <c r="H103" s="121" t="s">
        <v>1144</v>
      </c>
      <c r="I103" s="121"/>
      <c r="J103" s="111" t="s">
        <v>2041</v>
      </c>
      <c r="K103" s="121"/>
      <c r="L103" s="121"/>
      <c r="M103" s="121"/>
      <c r="N103" s="150" t="s">
        <v>2225</v>
      </c>
      <c r="O103" s="121"/>
      <c r="P103" s="111" t="s">
        <v>2042</v>
      </c>
      <c r="Q103" s="111" t="s">
        <v>2043</v>
      </c>
      <c r="R103" s="111"/>
    </row>
    <row r="104" spans="1:18" ht="20.100000000000001" customHeight="1" x14ac:dyDescent="0.15">
      <c r="A104" s="111" t="s">
        <v>1141</v>
      </c>
      <c r="B104" s="111" t="s">
        <v>2044</v>
      </c>
      <c r="C104" s="111" t="s">
        <v>2037</v>
      </c>
      <c r="D104" s="111" t="s">
        <v>2045</v>
      </c>
      <c r="E104" s="121" t="s">
        <v>2046</v>
      </c>
      <c r="F104" s="121" t="s">
        <v>1983</v>
      </c>
      <c r="G104" s="114" t="s">
        <v>2047</v>
      </c>
      <c r="H104" s="121" t="s">
        <v>1144</v>
      </c>
      <c r="I104" s="121"/>
      <c r="J104" s="111" t="s">
        <v>2048</v>
      </c>
      <c r="K104" s="121"/>
      <c r="L104" s="121"/>
      <c r="M104" s="121"/>
      <c r="N104" s="150" t="s">
        <v>2225</v>
      </c>
      <c r="O104" s="121"/>
      <c r="P104" s="111" t="s">
        <v>2049</v>
      </c>
      <c r="Q104" s="111" t="s">
        <v>2050</v>
      </c>
      <c r="R104" s="111"/>
    </row>
    <row r="105" spans="1:18" ht="20.100000000000001" customHeight="1" x14ac:dyDescent="0.15">
      <c r="A105" s="111" t="s">
        <v>1141</v>
      </c>
      <c r="B105" s="111" t="s">
        <v>2051</v>
      </c>
      <c r="C105" s="111" t="s">
        <v>2037</v>
      </c>
      <c r="D105" s="111" t="s">
        <v>2052</v>
      </c>
      <c r="E105" s="121" t="s">
        <v>2053</v>
      </c>
      <c r="F105" s="121" t="s">
        <v>1983</v>
      </c>
      <c r="G105" s="121" t="s">
        <v>2054</v>
      </c>
      <c r="H105" s="121" t="s">
        <v>1144</v>
      </c>
      <c r="I105" s="121"/>
      <c r="J105" s="111" t="s">
        <v>2048</v>
      </c>
      <c r="K105" s="121"/>
      <c r="L105" s="121"/>
      <c r="M105" s="121"/>
      <c r="N105" s="150" t="s">
        <v>2225</v>
      </c>
      <c r="O105" s="121"/>
      <c r="P105" s="111" t="s">
        <v>2049</v>
      </c>
      <c r="Q105" s="111" t="s">
        <v>2055</v>
      </c>
      <c r="R105" s="111"/>
    </row>
    <row r="106" spans="1:18" ht="20.100000000000001" customHeight="1" x14ac:dyDescent="0.15">
      <c r="A106" s="111" t="s">
        <v>1141</v>
      </c>
      <c r="B106" s="111" t="s">
        <v>2056</v>
      </c>
      <c r="C106" s="111" t="s">
        <v>2037</v>
      </c>
      <c r="D106" s="111" t="s">
        <v>2057</v>
      </c>
      <c r="E106" s="121" t="s">
        <v>2058</v>
      </c>
      <c r="F106" s="121" t="s">
        <v>1983</v>
      </c>
      <c r="G106" s="114" t="s">
        <v>2059</v>
      </c>
      <c r="H106" s="121" t="s">
        <v>1144</v>
      </c>
      <c r="I106" s="121"/>
      <c r="J106" s="111" t="s">
        <v>2060</v>
      </c>
      <c r="K106" s="121"/>
      <c r="L106" s="121"/>
      <c r="M106" s="121"/>
      <c r="N106" s="150" t="s">
        <v>2225</v>
      </c>
      <c r="O106" s="121"/>
      <c r="P106" s="111" t="s">
        <v>2049</v>
      </c>
      <c r="Q106" s="111" t="s">
        <v>2061</v>
      </c>
      <c r="R106" s="111"/>
    </row>
    <row r="107" spans="1:18" ht="20.100000000000001" customHeight="1" x14ac:dyDescent="0.15">
      <c r="A107" s="159" t="s">
        <v>1141</v>
      </c>
      <c r="B107" s="159" t="s">
        <v>3060</v>
      </c>
      <c r="C107" s="159" t="s">
        <v>1441</v>
      </c>
      <c r="D107" s="159" t="s">
        <v>3062</v>
      </c>
      <c r="E107" s="196" t="s">
        <v>3063</v>
      </c>
      <c r="F107" s="114" t="s">
        <v>3074</v>
      </c>
      <c r="G107" s="114" t="s">
        <v>3064</v>
      </c>
      <c r="H107" s="197" t="s">
        <v>1144</v>
      </c>
      <c r="I107" s="72"/>
      <c r="J107" s="198" t="s">
        <v>3065</v>
      </c>
      <c r="K107" s="72"/>
      <c r="L107" s="72" t="s">
        <v>3064</v>
      </c>
      <c r="M107" s="72"/>
      <c r="N107" s="150" t="s">
        <v>3072</v>
      </c>
      <c r="O107" s="72"/>
      <c r="P107" s="159" t="s">
        <v>2042</v>
      </c>
      <c r="Q107" s="159" t="s">
        <v>3066</v>
      </c>
      <c r="R107" s="72"/>
    </row>
    <row r="108" spans="1:18" ht="20.100000000000001" customHeight="1" x14ac:dyDescent="0.15">
      <c r="A108" s="159" t="s">
        <v>1141</v>
      </c>
      <c r="B108" s="159" t="s">
        <v>3061</v>
      </c>
      <c r="C108" s="159" t="s">
        <v>1441</v>
      </c>
      <c r="D108" s="159" t="s">
        <v>3067</v>
      </c>
      <c r="E108" s="196" t="s">
        <v>3068</v>
      </c>
      <c r="F108" s="114" t="s">
        <v>3075</v>
      </c>
      <c r="G108" s="114" t="s">
        <v>3069</v>
      </c>
      <c r="H108" s="197" t="s">
        <v>1144</v>
      </c>
      <c r="I108" s="72"/>
      <c r="J108" s="198" t="s">
        <v>3070</v>
      </c>
      <c r="K108" s="72"/>
      <c r="L108" s="72" t="s">
        <v>1647</v>
      </c>
      <c r="M108" s="72"/>
      <c r="N108" s="150" t="s">
        <v>3073</v>
      </c>
      <c r="O108" s="72"/>
      <c r="P108" s="159" t="s">
        <v>3070</v>
      </c>
      <c r="Q108" s="159" t="s">
        <v>3071</v>
      </c>
      <c r="R108" s="72"/>
    </row>
    <row r="109" spans="1:18" ht="20.100000000000001" customHeight="1" x14ac:dyDescent="0.15">
      <c r="A109" s="146" t="s">
        <v>1141</v>
      </c>
      <c r="B109" s="146" t="s">
        <v>1965</v>
      </c>
      <c r="C109" s="146" t="s">
        <v>1469</v>
      </c>
      <c r="D109" s="146" t="s">
        <v>1966</v>
      </c>
      <c r="E109" s="147" t="s">
        <v>1967</v>
      </c>
      <c r="F109" s="146" t="s">
        <v>1444</v>
      </c>
      <c r="G109" s="148" t="s">
        <v>1968</v>
      </c>
      <c r="H109" s="148" t="s">
        <v>1144</v>
      </c>
      <c r="I109" s="149" t="s">
        <v>1455</v>
      </c>
      <c r="J109" s="146">
        <v>20180329</v>
      </c>
      <c r="K109" s="149" t="s">
        <v>1969</v>
      </c>
      <c r="L109" s="149"/>
      <c r="M109" s="150"/>
      <c r="N109" s="150"/>
      <c r="O109" s="149"/>
      <c r="P109" s="146" t="s">
        <v>1970</v>
      </c>
      <c r="Q109" s="146">
        <v>3852185</v>
      </c>
      <c r="R109" s="149" t="e">
        <v>#N/A</v>
      </c>
    </row>
    <row r="110" spans="1:18" ht="20.100000000000001" customHeight="1" x14ac:dyDescent="0.15">
      <c r="A110" s="146" t="s">
        <v>1869</v>
      </c>
      <c r="B110" s="146" t="s">
        <v>1971</v>
      </c>
      <c r="C110" s="146" t="s">
        <v>1871</v>
      </c>
      <c r="D110" s="146" t="s">
        <v>1972</v>
      </c>
      <c r="E110" s="146" t="s">
        <v>1973</v>
      </c>
      <c r="F110" s="146" t="s">
        <v>1444</v>
      </c>
      <c r="G110" s="152" t="s">
        <v>1974</v>
      </c>
      <c r="H110" s="152" t="s">
        <v>1144</v>
      </c>
      <c r="I110" s="146" t="s">
        <v>1455</v>
      </c>
      <c r="J110" s="152" t="s">
        <v>1975</v>
      </c>
      <c r="K110" s="146" t="s">
        <v>1976</v>
      </c>
      <c r="L110" s="153"/>
      <c r="M110" s="150" t="s">
        <v>1977</v>
      </c>
      <c r="N110" s="150"/>
      <c r="O110" s="153"/>
      <c r="P110" s="146" t="s">
        <v>1978</v>
      </c>
      <c r="Q110" s="146" t="s">
        <v>1979</v>
      </c>
      <c r="R110" s="146"/>
    </row>
    <row r="111" spans="1:18" ht="20.100000000000001" customHeight="1" x14ac:dyDescent="0.15">
      <c r="A111" s="111" t="s">
        <v>1869</v>
      </c>
      <c r="B111" s="111" t="s">
        <v>1167</v>
      </c>
      <c r="C111" s="111" t="s">
        <v>1980</v>
      </c>
      <c r="D111" s="111" t="s">
        <v>1981</v>
      </c>
      <c r="E111" s="121" t="s">
        <v>1982</v>
      </c>
      <c r="F111" s="121" t="s">
        <v>1983</v>
      </c>
      <c r="G111" s="114" t="s">
        <v>1984</v>
      </c>
      <c r="H111" s="121" t="s">
        <v>1144</v>
      </c>
      <c r="I111" s="121"/>
      <c r="J111" s="111" t="s">
        <v>1985</v>
      </c>
      <c r="K111" s="114"/>
      <c r="L111" s="121"/>
      <c r="M111" s="121"/>
      <c r="N111" s="153"/>
      <c r="O111" s="121"/>
      <c r="P111" s="111" t="s">
        <v>1986</v>
      </c>
      <c r="Q111" s="111" t="s">
        <v>1987</v>
      </c>
      <c r="R111" s="111"/>
    </row>
    <row r="112" spans="1:18" ht="20.100000000000001" customHeight="1" x14ac:dyDescent="0.15">
      <c r="A112" s="111" t="s">
        <v>1141</v>
      </c>
      <c r="B112" s="111" t="s">
        <v>2006</v>
      </c>
      <c r="C112" s="111" t="s">
        <v>2007</v>
      </c>
      <c r="D112" s="111" t="s">
        <v>2008</v>
      </c>
      <c r="E112" s="114" t="s">
        <v>2009</v>
      </c>
      <c r="F112" s="121" t="s">
        <v>1983</v>
      </c>
      <c r="G112" s="114" t="s">
        <v>2010</v>
      </c>
      <c r="H112" s="121" t="s">
        <v>1144</v>
      </c>
      <c r="I112" s="121"/>
      <c r="J112" s="111" t="s">
        <v>2011</v>
      </c>
      <c r="K112" s="121"/>
      <c r="L112" s="121"/>
      <c r="M112" s="121"/>
      <c r="N112" s="153"/>
      <c r="O112" s="121"/>
      <c r="P112" s="111" t="s">
        <v>1986</v>
      </c>
      <c r="Q112" s="111" t="s">
        <v>2012</v>
      </c>
      <c r="R112" s="111"/>
    </row>
    <row r="113" spans="1:18" ht="20.100000000000001" customHeight="1" x14ac:dyDescent="0.15">
      <c r="A113" s="111" t="s">
        <v>1141</v>
      </c>
      <c r="B113" s="111" t="s">
        <v>2179</v>
      </c>
      <c r="C113" s="111" t="s">
        <v>1461</v>
      </c>
      <c r="D113" s="111" t="s">
        <v>2180</v>
      </c>
      <c r="E113" s="114" t="s">
        <v>2181</v>
      </c>
      <c r="F113" s="121" t="s">
        <v>2167</v>
      </c>
      <c r="G113" s="114" t="s">
        <v>2182</v>
      </c>
      <c r="H113" s="121" t="s">
        <v>1144</v>
      </c>
      <c r="I113" s="121"/>
      <c r="J113" s="111" t="s">
        <v>2183</v>
      </c>
      <c r="K113" s="121"/>
      <c r="L113" s="121"/>
      <c r="M113" s="121"/>
      <c r="N113" s="150"/>
      <c r="O113" s="121"/>
      <c r="P113" s="111" t="s">
        <v>2184</v>
      </c>
      <c r="Q113" s="111" t="s">
        <v>2185</v>
      </c>
      <c r="R113" s="111"/>
    </row>
  </sheetData>
  <sortState ref="A1:R111">
    <sortCondition ref="N96"/>
  </sortState>
  <phoneticPr fontId="2" type="noConversion"/>
  <dataValidations count="1">
    <dataValidation errorStyle="warning" allowBlank="1" showInputMessage="1" showErrorMessage="1" sqref="P61:P77 O4 O78:O98 P5:P59 P1:P3 O100:O113"/>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5">
        <x14:dataValidation type="list" errorStyle="warning" allowBlank="1" showInputMessage="1">
          <x14:formula1>
            <xm:f>'E:\Users\DELL\Desktop\2020朱娇玲\[历年专利申请授权缴费资助具体数据汇总(持续更新中) (自动保存的).xlsx]下拉菜单'!#REF!</xm:f>
          </x14:formula1>
          <xm:sqref>F110:F113 H110:I113 D23 J47 F64:F66 J23 H2:I2 H62:I63 F8:F10 F16:F18 S8:S19 F24:F26 H8:I28 F32:F34 H32:I34 F40:F42 F48:F50 H36:I59 F56:F58 H61 I60:I61 S62:S63 F72:F74 F78 H78:I78 R78:S78 R4 R79:R106 R109:R113</xm:sqref>
        </x14:dataValidation>
        <x14:dataValidation type="list" allowBlank="1" showInputMessage="1">
          <x14:formula1>
            <xm:f>'E:\Users\DELL\Desktop\2020朱娇玲\[历年专利申请授权缴费资助具体数据汇总(持续更新中) (自动保存的).xlsx]下拉菜单'!#REF!</xm:f>
          </x14:formula1>
          <xm:sqref>I29:I31 I35 I64:I77 I1 I3:I7 I79:I106 I109</xm:sqref>
        </x14:dataValidation>
        <x14:dataValidation type="list" errorStyle="information" allowBlank="1" showInputMessage="1">
          <x14:formula1>
            <xm:f>'E:\Users\DELL\Desktop\2020朱娇玲\[历年专利申请授权缴费资助具体数据汇总(持续更新中) (自动保存的).xlsx]下拉菜单'!#REF!</xm:f>
          </x14:formula1>
          <xm:sqref>H35 F75:F77 F11:F15 F19:F23 F27:F31 H29:H31 F35:F39 F43:F47 F51:F55 F59:F63 F67:F71 H64:H77 H109 F1:F7 H1 H3:H7 H79:H106 F79:F106 F109</xm:sqref>
        </x14:dataValidation>
        <x14:dataValidation type="list" allowBlank="1" showInputMessage="1" showErrorMessage="1">
          <x14:formula1>
            <xm:f>'E:\Users\DELL\Desktop\2020朱娇玲\[历年专利申请授权缴费资助具体数据汇总(持续更新中) (自动保存的).xlsx]下拉菜单'!#REF!</xm:f>
          </x14:formula1>
          <xm:sqref>H60</xm:sqref>
        </x14:dataValidation>
        <x14:dataValidation type="list" errorStyle="warning" allowBlank="1" showInputMessage="1">
          <x14:formula1>
            <xm:f>'C:\Users\DELL\Desktop\2020朱娇玲\[历年专利申请授权缴费资助具体数据汇总(持续更新中) (自动保存的).xlsx]下拉菜单'!#REF!</xm:f>
          </x14:formula1>
          <xm:sqref>F107:F108 H107:I108 R107:R108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业绩点公示稿</vt:lpstr>
      <vt:lpstr>纵横向到款</vt:lpstr>
      <vt:lpstr>期刊论文</vt:lpstr>
      <vt:lpstr>会议论文</vt:lpstr>
      <vt:lpstr>著作</vt:lpstr>
      <vt:lpstr>授权专利</vt:lpstr>
    </vt:vector>
  </TitlesOfParts>
  <Company>微软公司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USST</dc:creator>
  <cp:lastModifiedBy>lenovo</cp:lastModifiedBy>
  <cp:lastPrinted>2018-12-29T01:39:27Z</cp:lastPrinted>
  <dcterms:created xsi:type="dcterms:W3CDTF">2018-12-26T07:24:14Z</dcterms:created>
  <dcterms:modified xsi:type="dcterms:W3CDTF">2021-01-06T00:56:19Z</dcterms:modified>
</cp:coreProperties>
</file>