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8680" yWindow="-120" windowWidth="24240" windowHeight="131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Sheet1!$B$2:$O$2</definedName>
    <definedName name="_xlnm.Print_Area" localSheetId="0">Sheet1!$A$1:$O$107</definedName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3" i="1"/>
  <c r="J15" i="1" l="1"/>
  <c r="K15" i="1" s="1"/>
  <c r="J53" i="1"/>
  <c r="K53" i="1" s="1"/>
  <c r="J19" i="1"/>
  <c r="K19" i="1" s="1"/>
  <c r="J7" i="1"/>
  <c r="K7" i="1" s="1"/>
  <c r="J38" i="1"/>
  <c r="K38" i="1" s="1"/>
  <c r="J27" i="1"/>
  <c r="K27" i="1" s="1"/>
  <c r="J14" i="1"/>
  <c r="K14" i="1" s="1"/>
  <c r="J26" i="1"/>
  <c r="K26" i="1" s="1"/>
  <c r="J41" i="1"/>
  <c r="K41" i="1" s="1"/>
  <c r="J72" i="1"/>
  <c r="K72" i="1" s="1"/>
  <c r="J32" i="1"/>
  <c r="K32" i="1" s="1"/>
  <c r="J62" i="1"/>
  <c r="K62" i="1" s="1"/>
  <c r="J25" i="1"/>
  <c r="K25" i="1" s="1"/>
  <c r="J47" i="1"/>
  <c r="K47" i="1" s="1"/>
  <c r="J70" i="1"/>
  <c r="K70" i="1" s="1"/>
  <c r="J37" i="1"/>
  <c r="K37" i="1" s="1"/>
  <c r="J42" i="1"/>
  <c r="K42" i="1" s="1"/>
  <c r="J34" i="1"/>
  <c r="K34" i="1" s="1"/>
  <c r="J30" i="1"/>
  <c r="K30" i="1" s="1"/>
  <c r="J3" i="1"/>
  <c r="K3" i="1" s="1"/>
  <c r="J23" i="1"/>
  <c r="K23" i="1" s="1"/>
  <c r="J13" i="1"/>
  <c r="K13" i="1" s="1"/>
  <c r="J46" i="1"/>
  <c r="K46" i="1" s="1"/>
  <c r="J63" i="1"/>
  <c r="K63" i="1" s="1"/>
  <c r="J40" i="1"/>
  <c r="K40" i="1" s="1"/>
  <c r="J21" i="1"/>
  <c r="K21" i="1" s="1"/>
  <c r="J68" i="1"/>
  <c r="K68" i="1" s="1"/>
  <c r="J55" i="1"/>
  <c r="K55" i="1" s="1"/>
  <c r="J50" i="1"/>
  <c r="K50" i="1" s="1"/>
  <c r="J11" i="1"/>
  <c r="K11" i="1" s="1"/>
  <c r="J66" i="1"/>
  <c r="K66" i="1" s="1"/>
  <c r="J43" i="1"/>
  <c r="K43" i="1" s="1"/>
  <c r="J9" i="1"/>
  <c r="K9" i="1" s="1"/>
  <c r="J48" i="1"/>
  <c r="K48" i="1" s="1"/>
  <c r="J58" i="1"/>
  <c r="K58" i="1" s="1"/>
  <c r="J22" i="1"/>
  <c r="K22" i="1" s="1"/>
  <c r="J69" i="1"/>
  <c r="K69" i="1" s="1"/>
  <c r="J18" i="1"/>
  <c r="K18" i="1" s="1"/>
  <c r="J20" i="1"/>
  <c r="K20" i="1" s="1"/>
  <c r="J71" i="1"/>
  <c r="K71" i="1" s="1"/>
  <c r="J31" i="1"/>
  <c r="K31" i="1" s="1"/>
  <c r="J17" i="1"/>
  <c r="K17" i="1" s="1"/>
  <c r="J28" i="1"/>
  <c r="K28" i="1" s="1"/>
  <c r="J51" i="1"/>
  <c r="K51" i="1" s="1"/>
  <c r="J24" i="1"/>
  <c r="K24" i="1" s="1"/>
  <c r="J45" i="1"/>
  <c r="K45" i="1" s="1"/>
  <c r="J12" i="1"/>
  <c r="K12" i="1" s="1"/>
  <c r="J29" i="1"/>
  <c r="K29" i="1" s="1"/>
  <c r="J16" i="1"/>
  <c r="K16" i="1" s="1"/>
  <c r="J4" i="1"/>
  <c r="K4" i="1" s="1"/>
  <c r="J65" i="1"/>
  <c r="K65" i="1" s="1"/>
  <c r="J52" i="1"/>
  <c r="K52" i="1" s="1"/>
  <c r="J56" i="1"/>
  <c r="K56" i="1" s="1"/>
  <c r="J59" i="1"/>
  <c r="K59" i="1" s="1"/>
  <c r="J8" i="1"/>
  <c r="K8" i="1" s="1"/>
  <c r="J49" i="1"/>
  <c r="K49" i="1" s="1"/>
  <c r="J54" i="1"/>
  <c r="K54" i="1" s="1"/>
  <c r="J5" i="1"/>
  <c r="K5" i="1" s="1"/>
  <c r="J6" i="1"/>
  <c r="K6" i="1" s="1"/>
  <c r="J10" i="1"/>
  <c r="K10" i="1" s="1"/>
  <c r="J33" i="1"/>
  <c r="K33" i="1" s="1"/>
  <c r="J35" i="1"/>
  <c r="K35" i="1" s="1"/>
  <c r="J36" i="1"/>
  <c r="K36" i="1" s="1"/>
  <c r="J39" i="1"/>
  <c r="K39" i="1" s="1"/>
  <c r="J44" i="1"/>
  <c r="K44" i="1" s="1"/>
  <c r="J57" i="1"/>
  <c r="K57" i="1" s="1"/>
  <c r="J60" i="1"/>
  <c r="K60" i="1" s="1"/>
  <c r="J61" i="1"/>
  <c r="K61" i="1" s="1"/>
  <c r="J67" i="1"/>
  <c r="K67" i="1" s="1"/>
  <c r="E25" i="2"/>
  <c r="E26" i="2"/>
  <c r="E27" i="2"/>
  <c r="E28" i="2"/>
  <c r="E29" i="2"/>
  <c r="E30" i="2"/>
  <c r="E31" i="2"/>
  <c r="E32" i="2"/>
  <c r="E33" i="2"/>
  <c r="E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1" i="2"/>
  <c r="J3" i="2"/>
  <c r="J2" i="2"/>
  <c r="J1" i="2"/>
  <c r="J64" i="1"/>
  <c r="K64" i="1" s="1"/>
</calcChain>
</file>

<file path=xl/sharedStrings.xml><?xml version="1.0" encoding="utf-8"?>
<sst xmlns="http://schemas.openxmlformats.org/spreadsheetml/2006/main" count="503" uniqueCount="198">
  <si>
    <t>姓名</t>
    <phoneticPr fontId="1" type="noConversion"/>
  </si>
  <si>
    <t>专业</t>
    <phoneticPr fontId="1" type="noConversion"/>
  </si>
  <si>
    <t>论文</t>
    <phoneticPr fontId="1" type="noConversion"/>
  </si>
  <si>
    <t>专利</t>
    <phoneticPr fontId="1" type="noConversion"/>
  </si>
  <si>
    <t>竞赛</t>
    <phoneticPr fontId="1" type="noConversion"/>
  </si>
  <si>
    <t>奖学金等级</t>
    <phoneticPr fontId="1" type="noConversion"/>
  </si>
  <si>
    <t>初审分</t>
    <phoneticPr fontId="1" type="noConversion"/>
  </si>
  <si>
    <t>复审分</t>
    <phoneticPr fontId="1" type="noConversion"/>
  </si>
  <si>
    <t>最终分</t>
    <phoneticPr fontId="1" type="noConversion"/>
  </si>
  <si>
    <t>思想政治表现</t>
    <phoneticPr fontId="1" type="noConversion"/>
  </si>
  <si>
    <t>初审标准分</t>
    <phoneticPr fontId="1" type="noConversion"/>
  </si>
  <si>
    <t>学号</t>
    <phoneticPr fontId="1" type="noConversion"/>
  </si>
  <si>
    <t>王帅帅</t>
  </si>
  <si>
    <t>王璐瑶</t>
  </si>
  <si>
    <t>李镇锋</t>
  </si>
  <si>
    <t>梁壮壮</t>
  </si>
  <si>
    <t>张启轩</t>
  </si>
  <si>
    <t>范正焜</t>
  </si>
  <si>
    <t>陈果</t>
  </si>
  <si>
    <t>魏振婷</t>
  </si>
  <si>
    <t>王晓茹</t>
  </si>
  <si>
    <t>强振东</t>
  </si>
  <si>
    <t>测试计量技术及仪器</t>
    <phoneticPr fontId="1" type="noConversion"/>
  </si>
  <si>
    <t>汪琦</t>
  </si>
  <si>
    <t>李辉</t>
  </si>
  <si>
    <t>王鉴</t>
  </si>
  <si>
    <t>韩臣</t>
  </si>
  <si>
    <t>杨金龙</t>
  </si>
  <si>
    <t>钱怡杉</t>
  </si>
  <si>
    <t>孙蔚</t>
  </si>
  <si>
    <t>未申请</t>
    <phoneticPr fontId="1" type="noConversion"/>
  </si>
  <si>
    <t>备注</t>
    <phoneticPr fontId="1" type="noConversion"/>
  </si>
  <si>
    <t>周振栋</t>
    <phoneticPr fontId="1" type="noConversion"/>
  </si>
  <si>
    <t>信号与信息处理</t>
    <phoneticPr fontId="1" type="noConversion"/>
  </si>
  <si>
    <t>汪然</t>
    <phoneticPr fontId="1" type="noConversion"/>
  </si>
  <si>
    <t>韩帅</t>
    <phoneticPr fontId="1" type="noConversion"/>
  </si>
  <si>
    <t>刘雨翰</t>
    <phoneticPr fontId="1" type="noConversion"/>
  </si>
  <si>
    <t>刘恩力</t>
    <phoneticPr fontId="1" type="noConversion"/>
  </si>
  <si>
    <t>王丽霞</t>
    <phoneticPr fontId="1" type="noConversion"/>
  </si>
  <si>
    <t>王宇波</t>
    <phoneticPr fontId="1" type="noConversion"/>
  </si>
  <si>
    <t>张介嵩</t>
    <phoneticPr fontId="5" type="noConversion"/>
  </si>
  <si>
    <t>未申请</t>
    <phoneticPr fontId="1" type="noConversion"/>
  </si>
  <si>
    <t>王朝锐</t>
    <phoneticPr fontId="1" type="noConversion"/>
  </si>
  <si>
    <t>朱雪亮</t>
    <phoneticPr fontId="1" type="noConversion"/>
  </si>
  <si>
    <t>杨阳</t>
    <phoneticPr fontId="1" type="noConversion"/>
  </si>
  <si>
    <t>李辉</t>
    <phoneticPr fontId="1" type="noConversion"/>
  </si>
  <si>
    <t>孙元宝</t>
    <phoneticPr fontId="1" type="noConversion"/>
  </si>
  <si>
    <t>蒋婵钰</t>
    <phoneticPr fontId="1" type="noConversion"/>
  </si>
  <si>
    <t>朱文泉</t>
    <phoneticPr fontId="1" type="noConversion"/>
  </si>
  <si>
    <t>陈佳倩</t>
    <phoneticPr fontId="1" type="noConversion"/>
  </si>
  <si>
    <t>周吉</t>
    <phoneticPr fontId="1" type="noConversion"/>
  </si>
  <si>
    <t>applied physics express为SCI三区，不是2区（未加分，待复审）</t>
    <phoneticPr fontId="1" type="noConversion"/>
  </si>
  <si>
    <t>赵海蒙</t>
    <phoneticPr fontId="1" type="noConversion"/>
  </si>
  <si>
    <t>美国大学生数学建模（未加分，待复审）</t>
    <phoneticPr fontId="1" type="noConversion"/>
  </si>
  <si>
    <t>司旭</t>
    <phoneticPr fontId="1" type="noConversion"/>
  </si>
  <si>
    <t>张宇豪</t>
    <phoneticPr fontId="1" type="noConversion"/>
  </si>
  <si>
    <t>伍东升</t>
    <phoneticPr fontId="1" type="noConversion"/>
  </si>
  <si>
    <t>和梦琪</t>
    <phoneticPr fontId="1" type="noConversion"/>
  </si>
  <si>
    <t>高翀</t>
    <phoneticPr fontId="1" type="noConversion"/>
  </si>
  <si>
    <t>刘亚军</t>
    <phoneticPr fontId="1" type="noConversion"/>
  </si>
  <si>
    <t>姚慧玲</t>
    <phoneticPr fontId="1" type="noConversion"/>
  </si>
  <si>
    <t>冯星星</t>
    <phoneticPr fontId="1" type="noConversion"/>
  </si>
  <si>
    <t>高贺</t>
    <phoneticPr fontId="1" type="noConversion"/>
  </si>
  <si>
    <t>数维杯大学生数学建模（未加分，待复审）</t>
    <phoneticPr fontId="1" type="noConversion"/>
  </si>
  <si>
    <t>陈林林</t>
    <phoneticPr fontId="1" type="noConversion"/>
  </si>
  <si>
    <t>张贺娜</t>
    <phoneticPr fontId="1" type="noConversion"/>
  </si>
  <si>
    <t>石冰果</t>
    <phoneticPr fontId="1" type="noConversion"/>
  </si>
  <si>
    <t>刘源</t>
    <phoneticPr fontId="1" type="noConversion"/>
  </si>
  <si>
    <t>印成</t>
    <phoneticPr fontId="1" type="noConversion"/>
  </si>
  <si>
    <t>董戌</t>
    <phoneticPr fontId="1" type="noConversion"/>
  </si>
  <si>
    <t>王楚娴</t>
    <phoneticPr fontId="1" type="noConversion"/>
  </si>
  <si>
    <t>精密仪器及机械</t>
  </si>
  <si>
    <t>182420328</t>
  </si>
  <si>
    <t>马朝阳</t>
  </si>
  <si>
    <t>182420332</t>
  </si>
  <si>
    <t>唐家福</t>
  </si>
  <si>
    <t>182420333</t>
  </si>
  <si>
    <t>修亚男</t>
  </si>
  <si>
    <t>仪器仪表工程</t>
  </si>
  <si>
    <t>183750637</t>
  </si>
  <si>
    <t>郑浩</t>
  </si>
  <si>
    <t>党支部支委</t>
  </si>
  <si>
    <t>183750639</t>
  </si>
  <si>
    <t>成云凤</t>
  </si>
  <si>
    <t>183750642</t>
  </si>
  <si>
    <t>刘莹</t>
  </si>
  <si>
    <t>183750644</t>
  </si>
  <si>
    <t>刘申</t>
  </si>
  <si>
    <t>183750645</t>
  </si>
  <si>
    <t>李研芳</t>
  </si>
  <si>
    <t>183750647</t>
  </si>
  <si>
    <t>陈毅</t>
  </si>
  <si>
    <t>183750649</t>
  </si>
  <si>
    <t>谭芳</t>
  </si>
  <si>
    <t>赵潇</t>
  </si>
  <si>
    <t>183750653</t>
  </si>
  <si>
    <t>王纬</t>
  </si>
  <si>
    <t>183750654</t>
  </si>
  <si>
    <t>董腾林</t>
  </si>
  <si>
    <t>183750655</t>
  </si>
  <si>
    <t>郭骥</t>
  </si>
  <si>
    <t>班长</t>
  </si>
  <si>
    <t>183750656</t>
  </si>
  <si>
    <t>杨洁</t>
  </si>
  <si>
    <t>183750658</t>
  </si>
  <si>
    <t>连靖</t>
  </si>
  <si>
    <t>183750659</t>
  </si>
  <si>
    <t>杨振堃</t>
  </si>
  <si>
    <t>183750660</t>
  </si>
  <si>
    <t>王帅月</t>
  </si>
  <si>
    <t>183750662</t>
  </si>
  <si>
    <t>王浩</t>
  </si>
  <si>
    <t>183750663</t>
  </si>
  <si>
    <t>刘磊</t>
  </si>
  <si>
    <t>183750664</t>
  </si>
  <si>
    <t>李晨晓</t>
  </si>
  <si>
    <t>183750665</t>
  </si>
  <si>
    <t>张彩霞</t>
  </si>
  <si>
    <t>183750666</t>
  </si>
  <si>
    <t>钱隆平</t>
  </si>
  <si>
    <t>183750667</t>
  </si>
  <si>
    <t>张振毅</t>
  </si>
  <si>
    <t>183750668</t>
  </si>
  <si>
    <t>黑鸿中</t>
  </si>
  <si>
    <t>183750669</t>
  </si>
  <si>
    <t>张良</t>
  </si>
  <si>
    <t>183750670</t>
  </si>
  <si>
    <t>康翔宇</t>
  </si>
  <si>
    <t>183750671</t>
  </si>
  <si>
    <t>倪佳杰</t>
  </si>
  <si>
    <t>183750675</t>
  </si>
  <si>
    <t>卜凡舟</t>
  </si>
  <si>
    <t>183750676</t>
  </si>
  <si>
    <t>张力</t>
  </si>
  <si>
    <t>183750677</t>
  </si>
  <si>
    <t>李仔艳</t>
  </si>
  <si>
    <t>183750678</t>
  </si>
  <si>
    <t>俞明辉</t>
  </si>
  <si>
    <t>183750680</t>
  </si>
  <si>
    <t>丁思同</t>
  </si>
  <si>
    <t>党支部书记、团支书</t>
  </si>
  <si>
    <t>韩雪飞</t>
  </si>
  <si>
    <t>182420329</t>
  </si>
  <si>
    <t>周钊杨</t>
  </si>
  <si>
    <t>未申请</t>
  </si>
  <si>
    <t>182420330</t>
  </si>
  <si>
    <t>冼为民</t>
  </si>
  <si>
    <t>182420331</t>
  </si>
  <si>
    <t>何荣</t>
  </si>
  <si>
    <t>党支部支委，未申请</t>
  </si>
  <si>
    <t>182420334</t>
  </si>
  <si>
    <t>秦晨阳</t>
  </si>
  <si>
    <t>182420335</t>
  </si>
  <si>
    <t>肖力旗</t>
  </si>
  <si>
    <t>182420336</t>
  </si>
  <si>
    <t>黄捷思</t>
  </si>
  <si>
    <t>183750638</t>
  </si>
  <si>
    <t>荆志爽</t>
  </si>
  <si>
    <t>183750640</t>
  </si>
  <si>
    <t>王文勇</t>
  </si>
  <si>
    <t>183750641</t>
  </si>
  <si>
    <t>王杰</t>
  </si>
  <si>
    <t>183750643</t>
  </si>
  <si>
    <t>熊淳</t>
  </si>
  <si>
    <t>183750646</t>
  </si>
  <si>
    <t>罗四维</t>
  </si>
  <si>
    <t>183750648</t>
  </si>
  <si>
    <t>卢凤娇</t>
  </si>
  <si>
    <t>183750651</t>
  </si>
  <si>
    <t>王淳</t>
  </si>
  <si>
    <t>183750652</t>
  </si>
  <si>
    <t>张景皓</t>
  </si>
  <si>
    <t>183750661</t>
  </si>
  <si>
    <t>吕晶晶</t>
  </si>
  <si>
    <t>183750672</t>
  </si>
  <si>
    <t>张浩</t>
  </si>
  <si>
    <t>183750673</t>
  </si>
  <si>
    <t>张思晶</t>
  </si>
  <si>
    <t>183750674</t>
  </si>
  <si>
    <t>付光明</t>
  </si>
  <si>
    <t>183750679</t>
  </si>
  <si>
    <t>薛超培</t>
  </si>
  <si>
    <t>平均绩点（学院核算）</t>
    <phoneticPr fontId="1" type="noConversion"/>
  </si>
  <si>
    <t>团支书</t>
    <phoneticPr fontId="1" type="noConversion"/>
  </si>
  <si>
    <t>班长</t>
    <phoneticPr fontId="1" type="noConversion"/>
  </si>
  <si>
    <t>党支部书记</t>
    <phoneticPr fontId="1" type="noConversion"/>
  </si>
  <si>
    <t>党支部支委</t>
    <phoneticPr fontId="1" type="noConversion"/>
  </si>
  <si>
    <t>序号</t>
    <phoneticPr fontId="1" type="noConversion"/>
  </si>
  <si>
    <t>系评审委员会签字：</t>
    <phoneticPr fontId="1" type="noConversion"/>
  </si>
  <si>
    <t>光电学院2018级研究生第二阶段学业奖学金评审汇总表（测试系硕士）</t>
    <phoneticPr fontId="1" type="noConversion"/>
  </si>
  <si>
    <t>团支书</t>
    <phoneticPr fontId="1" type="noConversion"/>
  </si>
  <si>
    <t>班长</t>
    <phoneticPr fontId="1" type="noConversion"/>
  </si>
  <si>
    <t>一等奖</t>
    <phoneticPr fontId="1" type="noConversion"/>
  </si>
  <si>
    <t>二等奖</t>
    <phoneticPr fontId="1" type="noConversion"/>
  </si>
  <si>
    <t>二等奖</t>
    <phoneticPr fontId="1" type="noConversion"/>
  </si>
  <si>
    <t>三等奖</t>
    <phoneticPr fontId="1" type="noConversion"/>
  </si>
  <si>
    <t>数维杯大学生数学建模（未加分）</t>
    <phoneticPr fontId="1" type="noConversion"/>
  </si>
  <si>
    <t>美国大学生数学建模（未加分）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</si>
</sst>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2"/>
      <scheme val="minor"/>
    </font>
    <font>
      <sz val="11"/>
      <name val="宋体"/>
      <family val="2"/>
      <scheme val="minor"/>
    </font>
    <font>
      <b/>
      <sz val="12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"/>
  <sheetViews>
    <sheetView tabSelected="1" topLeftCell="B1" workbookViewId="0">
      <selection activeCell="L43" sqref="L43"/>
    </sheetView>
  </sheetViews>
  <sheetFormatPr defaultColWidth="8.875" defaultRowHeight="13.5"/>
  <cols>
    <col min="1" max="1" width="7.5" style="2" customWidth="1"/>
    <col min="2" max="2" width="22.5" style="2" customWidth="1"/>
    <col min="3" max="3" width="14.875" style="2" customWidth="1"/>
    <col min="4" max="4" width="11.875" style="2" customWidth="1"/>
    <col min="5" max="5" width="14.125" style="19" customWidth="1"/>
    <col min="6" max="6" width="7.875" style="2" customWidth="1"/>
    <col min="7" max="7" width="8.375" style="2" customWidth="1"/>
    <col min="8" max="8" width="8.125" style="2" customWidth="1"/>
    <col min="9" max="9" width="15.625" style="2" customWidth="1"/>
    <col min="10" max="10" width="9.875" style="26" bestFit="1" customWidth="1"/>
    <col min="11" max="11" width="12.875" style="26" customWidth="1"/>
    <col min="12" max="12" width="10.625" style="2" customWidth="1"/>
    <col min="13" max="13" width="10.375" style="2" customWidth="1"/>
    <col min="14" max="14" width="13.25" style="2" customWidth="1"/>
    <col min="15" max="15" width="30.75" style="2" customWidth="1"/>
    <col min="16" max="16384" width="8.875" style="2"/>
  </cols>
  <sheetData>
    <row r="1" spans="1:15" ht="42.95" customHeight="1">
      <c r="A1" s="30" t="s">
        <v>189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s="16" customFormat="1" ht="34.5" customHeight="1">
      <c r="A2" s="14" t="s">
        <v>187</v>
      </c>
      <c r="B2" s="14" t="s">
        <v>1</v>
      </c>
      <c r="C2" s="14" t="s">
        <v>11</v>
      </c>
      <c r="D2" s="14" t="s">
        <v>0</v>
      </c>
      <c r="E2" s="17" t="s">
        <v>182</v>
      </c>
      <c r="F2" s="14" t="s">
        <v>2</v>
      </c>
      <c r="G2" s="14" t="s">
        <v>3</v>
      </c>
      <c r="H2" s="14" t="s">
        <v>4</v>
      </c>
      <c r="I2" s="15" t="s">
        <v>9</v>
      </c>
      <c r="J2" s="24" t="s">
        <v>6</v>
      </c>
      <c r="K2" s="24" t="s">
        <v>10</v>
      </c>
      <c r="L2" s="14" t="s">
        <v>7</v>
      </c>
      <c r="M2" s="14" t="s">
        <v>8</v>
      </c>
      <c r="N2" s="14" t="s">
        <v>5</v>
      </c>
      <c r="O2" s="14" t="s">
        <v>31</v>
      </c>
    </row>
    <row r="3" spans="1:15" s="6" customFormat="1" ht="24.95" customHeight="1">
      <c r="A3" s="1">
        <v>1</v>
      </c>
      <c r="B3" s="1" t="s">
        <v>78</v>
      </c>
      <c r="C3" s="1" t="s">
        <v>118</v>
      </c>
      <c r="D3" s="1" t="s">
        <v>119</v>
      </c>
      <c r="E3" s="18">
        <v>3.25</v>
      </c>
      <c r="F3" s="1">
        <v>4</v>
      </c>
      <c r="G3" s="1"/>
      <c r="H3" s="1">
        <v>9</v>
      </c>
      <c r="I3" s="1"/>
      <c r="J3" s="27">
        <f t="shared" ref="J3:J35" si="0">(E3+F3+G3+H3)*0.4+I3*0.2</f>
        <v>6.5</v>
      </c>
      <c r="K3" s="25">
        <f t="shared" ref="K3:K35" si="1">50*(J3/6.5)</f>
        <v>50</v>
      </c>
      <c r="L3" s="25">
        <v>50</v>
      </c>
      <c r="M3" s="25">
        <f>K3+L3</f>
        <v>100</v>
      </c>
      <c r="N3" s="1" t="s">
        <v>192</v>
      </c>
      <c r="O3" s="1"/>
    </row>
    <row r="4" spans="1:15" s="6" customFormat="1" ht="24.95" customHeight="1">
      <c r="A4" s="1">
        <v>2</v>
      </c>
      <c r="B4" s="13" t="s">
        <v>33</v>
      </c>
      <c r="C4" s="13">
        <v>182550426</v>
      </c>
      <c r="D4" s="13" t="s">
        <v>64</v>
      </c>
      <c r="E4" s="18">
        <v>3</v>
      </c>
      <c r="F4" s="13">
        <v>6</v>
      </c>
      <c r="G4" s="1">
        <v>0.25</v>
      </c>
      <c r="H4" s="1">
        <v>6</v>
      </c>
      <c r="I4" s="13"/>
      <c r="J4" s="27">
        <f t="shared" si="0"/>
        <v>6.1000000000000005</v>
      </c>
      <c r="K4" s="25">
        <f t="shared" si="1"/>
        <v>46.923076923076927</v>
      </c>
      <c r="L4" s="25">
        <v>46.923076923076927</v>
      </c>
      <c r="M4" s="25">
        <f t="shared" ref="M4:M67" si="2">K4+L4</f>
        <v>93.846153846153854</v>
      </c>
      <c r="N4" s="1" t="s">
        <v>192</v>
      </c>
      <c r="O4" s="1"/>
    </row>
    <row r="5" spans="1:15" s="6" customFormat="1" ht="24.95" customHeight="1">
      <c r="A5" s="1">
        <v>3</v>
      </c>
      <c r="B5" s="1" t="s">
        <v>22</v>
      </c>
      <c r="C5" s="1">
        <v>182430355</v>
      </c>
      <c r="D5" s="1" t="s">
        <v>21</v>
      </c>
      <c r="E5" s="18">
        <v>3.28</v>
      </c>
      <c r="F5" s="1">
        <v>10</v>
      </c>
      <c r="G5" s="1">
        <v>0.25</v>
      </c>
      <c r="H5" s="1"/>
      <c r="I5" s="1"/>
      <c r="J5" s="27">
        <f t="shared" si="0"/>
        <v>5.4119999999999999</v>
      </c>
      <c r="K5" s="25">
        <f t="shared" si="1"/>
        <v>41.630769230769232</v>
      </c>
      <c r="L5" s="25">
        <v>41.630769230769232</v>
      </c>
      <c r="M5" s="25">
        <f t="shared" si="2"/>
        <v>83.261538461538464</v>
      </c>
      <c r="N5" s="1" t="s">
        <v>192</v>
      </c>
      <c r="O5" s="1"/>
    </row>
    <row r="6" spans="1:15" s="6" customFormat="1" ht="24.95" customHeight="1">
      <c r="A6" s="1">
        <v>4</v>
      </c>
      <c r="B6" s="1" t="s">
        <v>22</v>
      </c>
      <c r="C6" s="1">
        <v>182430350</v>
      </c>
      <c r="D6" s="1" t="s">
        <v>32</v>
      </c>
      <c r="E6" s="18">
        <v>3.19</v>
      </c>
      <c r="F6" s="1">
        <v>3</v>
      </c>
      <c r="G6" s="1"/>
      <c r="H6" s="1">
        <v>6</v>
      </c>
      <c r="I6" s="1"/>
      <c r="J6" s="27">
        <f t="shared" si="0"/>
        <v>4.8760000000000003</v>
      </c>
      <c r="K6" s="25">
        <f t="shared" si="1"/>
        <v>37.507692307692309</v>
      </c>
      <c r="L6" s="25">
        <v>37.507692307692309</v>
      </c>
      <c r="M6" s="25">
        <f t="shared" si="2"/>
        <v>75.015384615384619</v>
      </c>
      <c r="N6" s="1" t="s">
        <v>192</v>
      </c>
      <c r="O6" s="1"/>
    </row>
    <row r="7" spans="1:15" s="6" customFormat="1" ht="24.95" customHeight="1">
      <c r="A7" s="1">
        <v>5</v>
      </c>
      <c r="B7" s="1" t="s">
        <v>78</v>
      </c>
      <c r="C7" s="1" t="s">
        <v>84</v>
      </c>
      <c r="D7" s="1" t="s">
        <v>85</v>
      </c>
      <c r="E7" s="18">
        <v>3.48</v>
      </c>
      <c r="F7" s="1">
        <v>0.5</v>
      </c>
      <c r="G7" s="1"/>
      <c r="H7" s="1">
        <v>7.8</v>
      </c>
      <c r="I7" s="1"/>
      <c r="J7" s="27">
        <f t="shared" si="0"/>
        <v>4.7119999999999997</v>
      </c>
      <c r="K7" s="25">
        <f t="shared" si="1"/>
        <v>36.246153846153845</v>
      </c>
      <c r="L7" s="25">
        <v>36.246153846153845</v>
      </c>
      <c r="M7" s="25">
        <f t="shared" si="2"/>
        <v>72.492307692307691</v>
      </c>
      <c r="N7" s="1" t="s">
        <v>192</v>
      </c>
      <c r="O7" s="1"/>
    </row>
    <row r="8" spans="1:15" s="6" customFormat="1" ht="24.95" customHeight="1">
      <c r="A8" s="1">
        <v>6</v>
      </c>
      <c r="B8" s="1" t="s">
        <v>71</v>
      </c>
      <c r="C8" s="1" t="s">
        <v>74</v>
      </c>
      <c r="D8" s="1" t="s">
        <v>75</v>
      </c>
      <c r="E8" s="18">
        <v>3.28</v>
      </c>
      <c r="F8" s="1">
        <v>4</v>
      </c>
      <c r="G8" s="1">
        <v>0.5</v>
      </c>
      <c r="H8" s="1">
        <v>4</v>
      </c>
      <c r="I8" s="1"/>
      <c r="J8" s="27">
        <f t="shared" si="0"/>
        <v>4.7119999999999997</v>
      </c>
      <c r="K8" s="25">
        <f t="shared" si="1"/>
        <v>36.246153846153845</v>
      </c>
      <c r="L8" s="25">
        <v>36.246153846153845</v>
      </c>
      <c r="M8" s="25">
        <f t="shared" si="2"/>
        <v>72.492307692307691</v>
      </c>
      <c r="N8" s="1" t="s">
        <v>192</v>
      </c>
      <c r="O8" s="1"/>
    </row>
    <row r="9" spans="1:15" s="8" customFormat="1" ht="24.95" customHeight="1">
      <c r="A9" s="1">
        <v>7</v>
      </c>
      <c r="B9" s="3" t="s">
        <v>33</v>
      </c>
      <c r="C9" s="3">
        <v>182550398</v>
      </c>
      <c r="D9" s="3" t="s">
        <v>34</v>
      </c>
      <c r="E9" s="18">
        <v>3.29</v>
      </c>
      <c r="F9" s="3">
        <v>8</v>
      </c>
      <c r="G9" s="3">
        <v>0.25</v>
      </c>
      <c r="H9" s="4"/>
      <c r="I9" s="5"/>
      <c r="J9" s="27">
        <f t="shared" si="0"/>
        <v>4.6159999999999997</v>
      </c>
      <c r="K9" s="25">
        <f t="shared" si="1"/>
        <v>35.507692307692309</v>
      </c>
      <c r="L9" s="25">
        <v>35.507692307692309</v>
      </c>
      <c r="M9" s="25">
        <f t="shared" si="2"/>
        <v>71.015384615384619</v>
      </c>
      <c r="N9" s="1" t="s">
        <v>192</v>
      </c>
      <c r="O9" s="7"/>
    </row>
    <row r="10" spans="1:15" s="8" customFormat="1" ht="24.95" customHeight="1">
      <c r="A10" s="1">
        <v>8</v>
      </c>
      <c r="B10" s="1" t="s">
        <v>22</v>
      </c>
      <c r="C10" s="1">
        <v>182430339</v>
      </c>
      <c r="D10" s="12" t="s">
        <v>13</v>
      </c>
      <c r="E10" s="18">
        <v>3.36</v>
      </c>
      <c r="F10" s="1">
        <v>3</v>
      </c>
      <c r="G10" s="1"/>
      <c r="H10" s="1">
        <v>4.8</v>
      </c>
      <c r="I10" s="1"/>
      <c r="J10" s="27">
        <f t="shared" si="0"/>
        <v>4.4640000000000004</v>
      </c>
      <c r="K10" s="25">
        <f t="shared" si="1"/>
        <v>34.338461538461537</v>
      </c>
      <c r="L10" s="25">
        <v>34.338461538461537</v>
      </c>
      <c r="M10" s="25">
        <f t="shared" si="2"/>
        <v>68.676923076923075</v>
      </c>
      <c r="N10" s="1" t="s">
        <v>192</v>
      </c>
      <c r="O10" s="1"/>
    </row>
    <row r="11" spans="1:15" s="6" customFormat="1" ht="29.25" customHeight="1">
      <c r="A11" s="1">
        <v>9</v>
      </c>
      <c r="B11" s="3" t="s">
        <v>33</v>
      </c>
      <c r="C11" s="3">
        <v>182550415</v>
      </c>
      <c r="D11" s="3" t="s">
        <v>50</v>
      </c>
      <c r="E11" s="18">
        <v>2.78</v>
      </c>
      <c r="F11" s="9">
        <v>6</v>
      </c>
      <c r="G11" s="3"/>
      <c r="H11" s="3">
        <v>2</v>
      </c>
      <c r="I11" s="3"/>
      <c r="J11" s="27">
        <f>(E11+F11+G11+H11)*0.4+I11*0.2</f>
        <v>4.3120000000000003</v>
      </c>
      <c r="K11" s="25">
        <f>50*(J11/6.5)</f>
        <v>33.169230769230772</v>
      </c>
      <c r="L11" s="25">
        <v>33.169230769230772</v>
      </c>
      <c r="M11" s="25">
        <f t="shared" si="2"/>
        <v>66.338461538461544</v>
      </c>
      <c r="N11" s="1" t="s">
        <v>192</v>
      </c>
      <c r="O11" s="20"/>
    </row>
    <row r="12" spans="1:15" s="8" customFormat="1" ht="24.95" customHeight="1">
      <c r="A12" s="1">
        <v>10</v>
      </c>
      <c r="B12" s="3" t="s">
        <v>33</v>
      </c>
      <c r="C12" s="3">
        <v>182550422</v>
      </c>
      <c r="D12" s="3" t="s">
        <v>59</v>
      </c>
      <c r="E12" s="18">
        <v>3.5</v>
      </c>
      <c r="F12" s="3">
        <v>7</v>
      </c>
      <c r="G12" s="13">
        <v>0.25</v>
      </c>
      <c r="H12" s="11"/>
      <c r="I12" s="3"/>
      <c r="J12" s="27">
        <f t="shared" si="0"/>
        <v>4.3</v>
      </c>
      <c r="K12" s="25">
        <f t="shared" si="1"/>
        <v>33.076923076923073</v>
      </c>
      <c r="L12" s="25">
        <v>33.076923076923073</v>
      </c>
      <c r="M12" s="25">
        <f t="shared" si="2"/>
        <v>66.153846153846146</v>
      </c>
      <c r="N12" s="1" t="s">
        <v>192</v>
      </c>
      <c r="O12" s="7"/>
    </row>
    <row r="13" spans="1:15" s="8" customFormat="1" ht="24.95" customHeight="1">
      <c r="A13" s="1">
        <v>11</v>
      </c>
      <c r="B13" s="1" t="s">
        <v>78</v>
      </c>
      <c r="C13" s="1" t="s">
        <v>122</v>
      </c>
      <c r="D13" s="1" t="s">
        <v>123</v>
      </c>
      <c r="E13" s="18">
        <v>3.33</v>
      </c>
      <c r="F13" s="1">
        <v>3</v>
      </c>
      <c r="G13" s="1"/>
      <c r="H13" s="1">
        <v>4</v>
      </c>
      <c r="I13" s="1"/>
      <c r="J13" s="27">
        <f t="shared" si="0"/>
        <v>4.1320000000000006</v>
      </c>
      <c r="K13" s="25">
        <f t="shared" si="1"/>
        <v>31.784615384615389</v>
      </c>
      <c r="L13" s="25">
        <v>31.784615384615389</v>
      </c>
      <c r="M13" s="25">
        <f t="shared" si="2"/>
        <v>63.569230769230778</v>
      </c>
      <c r="N13" s="1" t="s">
        <v>192</v>
      </c>
      <c r="O13" s="1"/>
    </row>
    <row r="14" spans="1:15" s="6" customFormat="1" ht="24.95" customHeight="1">
      <c r="A14" s="1">
        <v>12</v>
      </c>
      <c r="B14" s="1" t="s">
        <v>78</v>
      </c>
      <c r="C14" s="1" t="s">
        <v>90</v>
      </c>
      <c r="D14" s="1" t="s">
        <v>91</v>
      </c>
      <c r="E14" s="18">
        <v>3.29</v>
      </c>
      <c r="F14" s="1">
        <v>1.5</v>
      </c>
      <c r="G14" s="1">
        <v>0.25</v>
      </c>
      <c r="H14" s="1">
        <v>5.2</v>
      </c>
      <c r="I14" s="1"/>
      <c r="J14" s="27">
        <f t="shared" si="0"/>
        <v>4.0960000000000001</v>
      </c>
      <c r="K14" s="25">
        <f t="shared" si="1"/>
        <v>31.507692307692309</v>
      </c>
      <c r="L14" s="25">
        <v>31.507692307692309</v>
      </c>
      <c r="M14" s="25">
        <f t="shared" si="2"/>
        <v>63.015384615384619</v>
      </c>
      <c r="N14" s="1" t="s">
        <v>192</v>
      </c>
      <c r="O14" s="1"/>
    </row>
    <row r="15" spans="1:15" s="6" customFormat="1" ht="24.95" customHeight="1">
      <c r="A15" s="1">
        <v>13</v>
      </c>
      <c r="B15" s="1" t="s">
        <v>78</v>
      </c>
      <c r="C15" s="1" t="s">
        <v>138</v>
      </c>
      <c r="D15" s="1" t="s">
        <v>139</v>
      </c>
      <c r="E15" s="18">
        <v>3.04</v>
      </c>
      <c r="F15" s="1">
        <v>6</v>
      </c>
      <c r="G15" s="1"/>
      <c r="H15" s="1"/>
      <c r="I15" s="1">
        <v>2</v>
      </c>
      <c r="J15" s="27">
        <f t="shared" si="0"/>
        <v>4.016</v>
      </c>
      <c r="K15" s="25">
        <f t="shared" si="1"/>
        <v>30.892307692307693</v>
      </c>
      <c r="L15" s="25">
        <v>30.892307692307693</v>
      </c>
      <c r="M15" s="25">
        <f t="shared" si="2"/>
        <v>61.784615384615385</v>
      </c>
      <c r="N15" s="1" t="s">
        <v>192</v>
      </c>
      <c r="O15" s="22" t="s">
        <v>140</v>
      </c>
    </row>
    <row r="16" spans="1:15" s="8" customFormat="1" ht="24.95" customHeight="1">
      <c r="A16" s="1">
        <v>14</v>
      </c>
      <c r="B16" s="3" t="s">
        <v>33</v>
      </c>
      <c r="C16" s="3">
        <v>182550424</v>
      </c>
      <c r="D16" s="3" t="s">
        <v>61</v>
      </c>
      <c r="E16" s="18">
        <v>2.98</v>
      </c>
      <c r="F16" s="3">
        <v>5</v>
      </c>
      <c r="G16" s="3"/>
      <c r="H16" s="3">
        <v>2</v>
      </c>
      <c r="I16" s="3"/>
      <c r="J16" s="27">
        <f t="shared" si="0"/>
        <v>3.9920000000000004</v>
      </c>
      <c r="K16" s="25">
        <f t="shared" si="1"/>
        <v>30.707692307692312</v>
      </c>
      <c r="L16" s="25">
        <v>30.707692307692312</v>
      </c>
      <c r="M16" s="25">
        <f t="shared" si="2"/>
        <v>61.415384615384625</v>
      </c>
      <c r="N16" s="1" t="s">
        <v>192</v>
      </c>
      <c r="O16" s="3"/>
    </row>
    <row r="17" spans="1:15" s="8" customFormat="1" ht="24.95" customHeight="1">
      <c r="A17" s="1">
        <v>15</v>
      </c>
      <c r="B17" s="3" t="s">
        <v>33</v>
      </c>
      <c r="C17" s="3">
        <v>182550410</v>
      </c>
      <c r="D17" s="3" t="s">
        <v>45</v>
      </c>
      <c r="E17" s="18">
        <v>3.26</v>
      </c>
      <c r="F17" s="3">
        <v>2.5</v>
      </c>
      <c r="G17" s="3"/>
      <c r="H17" s="3">
        <v>3.8</v>
      </c>
      <c r="I17" s="3"/>
      <c r="J17" s="27">
        <f t="shared" si="0"/>
        <v>3.8239999999999998</v>
      </c>
      <c r="K17" s="25">
        <f t="shared" si="1"/>
        <v>29.415384615384614</v>
      </c>
      <c r="L17" s="25">
        <v>29.415384615384614</v>
      </c>
      <c r="M17" s="25">
        <f t="shared" si="2"/>
        <v>58.830769230769228</v>
      </c>
      <c r="N17" s="1" t="s">
        <v>192</v>
      </c>
      <c r="O17" s="3"/>
    </row>
    <row r="18" spans="1:15" s="8" customFormat="1" ht="24.95" customHeight="1">
      <c r="A18" s="1">
        <v>16</v>
      </c>
      <c r="B18" s="3" t="s">
        <v>33</v>
      </c>
      <c r="C18" s="3">
        <v>182550403</v>
      </c>
      <c r="D18" s="3" t="s">
        <v>39</v>
      </c>
      <c r="E18" s="18">
        <v>3.33</v>
      </c>
      <c r="F18" s="3"/>
      <c r="G18" s="3"/>
      <c r="H18" s="3">
        <v>6.2</v>
      </c>
      <c r="I18" s="3"/>
      <c r="J18" s="27">
        <f t="shared" si="0"/>
        <v>3.8120000000000007</v>
      </c>
      <c r="K18" s="25">
        <f t="shared" si="1"/>
        <v>29.323076923076929</v>
      </c>
      <c r="L18" s="25">
        <v>29.323076923076929</v>
      </c>
      <c r="M18" s="25">
        <f t="shared" si="2"/>
        <v>58.646153846153858</v>
      </c>
      <c r="N18" s="1" t="s">
        <v>194</v>
      </c>
      <c r="O18" s="3"/>
    </row>
    <row r="19" spans="1:15" s="8" customFormat="1" ht="24.95" customHeight="1">
      <c r="A19" s="1">
        <v>17</v>
      </c>
      <c r="B19" s="1" t="s">
        <v>78</v>
      </c>
      <c r="C19" s="1" t="s">
        <v>82</v>
      </c>
      <c r="D19" s="1" t="s">
        <v>83</v>
      </c>
      <c r="E19" s="18">
        <v>3.81</v>
      </c>
      <c r="F19" s="1">
        <v>1.5</v>
      </c>
      <c r="G19" s="1"/>
      <c r="H19" s="1">
        <v>4</v>
      </c>
      <c r="I19" s="1"/>
      <c r="J19" s="27">
        <f t="shared" si="0"/>
        <v>3.7240000000000002</v>
      </c>
      <c r="K19" s="25">
        <f t="shared" si="1"/>
        <v>28.646153846153847</v>
      </c>
      <c r="L19" s="25">
        <v>28.646153846153847</v>
      </c>
      <c r="M19" s="25">
        <f t="shared" si="2"/>
        <v>57.292307692307695</v>
      </c>
      <c r="N19" s="1" t="s">
        <v>193</v>
      </c>
      <c r="O19" s="1"/>
    </row>
    <row r="20" spans="1:15" s="8" customFormat="1" ht="24.95" customHeight="1">
      <c r="A20" s="1">
        <v>18</v>
      </c>
      <c r="B20" s="3" t="s">
        <v>33</v>
      </c>
      <c r="C20" s="3">
        <v>182550406</v>
      </c>
      <c r="D20" s="3" t="s">
        <v>42</v>
      </c>
      <c r="E20" s="18">
        <v>3.58</v>
      </c>
      <c r="F20" s="3">
        <v>5</v>
      </c>
      <c r="G20" s="3"/>
      <c r="H20" s="3"/>
      <c r="I20" s="3"/>
      <c r="J20" s="27">
        <f t="shared" si="0"/>
        <v>3.4320000000000004</v>
      </c>
      <c r="K20" s="25">
        <f t="shared" si="1"/>
        <v>26.400000000000002</v>
      </c>
      <c r="L20" s="25">
        <v>26.400000000000002</v>
      </c>
      <c r="M20" s="25">
        <f t="shared" si="2"/>
        <v>52.800000000000004</v>
      </c>
      <c r="N20" s="1" t="s">
        <v>193</v>
      </c>
      <c r="O20" s="3"/>
    </row>
    <row r="21" spans="1:15" s="6" customFormat="1" ht="24.95" customHeight="1">
      <c r="A21" s="1">
        <v>19</v>
      </c>
      <c r="B21" s="1" t="s">
        <v>78</v>
      </c>
      <c r="C21" s="1" t="s">
        <v>130</v>
      </c>
      <c r="D21" s="1" t="s">
        <v>131</v>
      </c>
      <c r="E21" s="18">
        <v>3.19</v>
      </c>
      <c r="F21" s="1"/>
      <c r="G21" s="1"/>
      <c r="H21" s="1">
        <v>5</v>
      </c>
      <c r="I21" s="1"/>
      <c r="J21" s="27">
        <f t="shared" si="0"/>
        <v>3.2759999999999998</v>
      </c>
      <c r="K21" s="25">
        <f t="shared" si="1"/>
        <v>25.2</v>
      </c>
      <c r="L21" s="25">
        <v>25.2</v>
      </c>
      <c r="M21" s="25">
        <f t="shared" si="2"/>
        <v>50.4</v>
      </c>
      <c r="N21" s="1" t="s">
        <v>193</v>
      </c>
      <c r="O21" s="1"/>
    </row>
    <row r="22" spans="1:15" s="6" customFormat="1" ht="24.95" customHeight="1">
      <c r="A22" s="1">
        <v>20</v>
      </c>
      <c r="B22" s="3" t="s">
        <v>33</v>
      </c>
      <c r="C22" s="3">
        <v>182550401</v>
      </c>
      <c r="D22" s="3" t="s">
        <v>37</v>
      </c>
      <c r="E22" s="18">
        <v>3.79</v>
      </c>
      <c r="F22" s="3"/>
      <c r="G22" s="3"/>
      <c r="H22" s="3">
        <v>4</v>
      </c>
      <c r="I22" s="3"/>
      <c r="J22" s="27">
        <f t="shared" si="0"/>
        <v>3.1160000000000001</v>
      </c>
      <c r="K22" s="25">
        <f t="shared" si="1"/>
        <v>23.969230769230769</v>
      </c>
      <c r="L22" s="25">
        <v>23.969230769230769</v>
      </c>
      <c r="M22" s="25">
        <f t="shared" si="2"/>
        <v>47.938461538461539</v>
      </c>
      <c r="N22" s="1" t="s">
        <v>193</v>
      </c>
      <c r="O22" s="3"/>
    </row>
    <row r="23" spans="1:15" s="6" customFormat="1" ht="24.95" customHeight="1">
      <c r="A23" s="1">
        <v>21</v>
      </c>
      <c r="B23" s="1" t="s">
        <v>78</v>
      </c>
      <c r="C23" s="1" t="s">
        <v>120</v>
      </c>
      <c r="D23" s="1" t="s">
        <v>121</v>
      </c>
      <c r="E23" s="18">
        <v>3.73</v>
      </c>
      <c r="F23" s="1"/>
      <c r="G23" s="1"/>
      <c r="H23" s="1">
        <v>4</v>
      </c>
      <c r="I23" s="1"/>
      <c r="J23" s="27">
        <f t="shared" si="0"/>
        <v>3.0920000000000005</v>
      </c>
      <c r="K23" s="25">
        <f t="shared" si="1"/>
        <v>23.784615384615389</v>
      </c>
      <c r="L23" s="25">
        <v>23.784615384615389</v>
      </c>
      <c r="M23" s="25">
        <f t="shared" si="2"/>
        <v>47.569230769230778</v>
      </c>
      <c r="N23" s="1" t="s">
        <v>193</v>
      </c>
      <c r="O23" s="1"/>
    </row>
    <row r="24" spans="1:15" s="6" customFormat="1" ht="24.95" customHeight="1">
      <c r="A24" s="1">
        <v>22</v>
      </c>
      <c r="B24" s="3" t="s">
        <v>33</v>
      </c>
      <c r="C24" s="3">
        <v>182550414</v>
      </c>
      <c r="D24" s="3" t="s">
        <v>49</v>
      </c>
      <c r="E24" s="18">
        <v>3.69</v>
      </c>
      <c r="F24" s="3">
        <v>4</v>
      </c>
      <c r="G24" s="3"/>
      <c r="H24" s="3"/>
      <c r="I24" s="3"/>
      <c r="J24" s="27">
        <f t="shared" si="0"/>
        <v>3.0760000000000001</v>
      </c>
      <c r="K24" s="25">
        <f t="shared" si="1"/>
        <v>23.661538461538463</v>
      </c>
      <c r="L24" s="25">
        <v>23.661538461538463</v>
      </c>
      <c r="M24" s="25">
        <f t="shared" si="2"/>
        <v>47.323076923076925</v>
      </c>
      <c r="N24" s="1" t="s">
        <v>193</v>
      </c>
      <c r="O24" s="3"/>
    </row>
    <row r="25" spans="1:15" s="6" customFormat="1" ht="24.95" customHeight="1">
      <c r="A25" s="1">
        <v>23</v>
      </c>
      <c r="B25" s="1" t="s">
        <v>78</v>
      </c>
      <c r="C25" s="1" t="s">
        <v>104</v>
      </c>
      <c r="D25" s="1" t="s">
        <v>105</v>
      </c>
      <c r="E25" s="18">
        <v>3.54</v>
      </c>
      <c r="F25" s="1"/>
      <c r="G25" s="1"/>
      <c r="H25" s="1">
        <v>4</v>
      </c>
      <c r="I25" s="1"/>
      <c r="J25" s="27">
        <f t="shared" si="0"/>
        <v>3.016</v>
      </c>
      <c r="K25" s="25">
        <f t="shared" si="1"/>
        <v>23.200000000000003</v>
      </c>
      <c r="L25" s="25">
        <v>23.200000000000003</v>
      </c>
      <c r="M25" s="25">
        <f t="shared" si="2"/>
        <v>46.400000000000006</v>
      </c>
      <c r="N25" s="1" t="s">
        <v>193</v>
      </c>
      <c r="O25" s="1"/>
    </row>
    <row r="26" spans="1:15" s="6" customFormat="1" ht="24.95" customHeight="1">
      <c r="A26" s="1">
        <v>24</v>
      </c>
      <c r="B26" s="1" t="s">
        <v>78</v>
      </c>
      <c r="C26" s="1" t="s">
        <v>92</v>
      </c>
      <c r="D26" s="1" t="s">
        <v>93</v>
      </c>
      <c r="E26" s="18">
        <v>2.9</v>
      </c>
      <c r="F26" s="1">
        <v>2.5</v>
      </c>
      <c r="G26" s="1"/>
      <c r="H26" s="1">
        <v>2</v>
      </c>
      <c r="I26" s="1"/>
      <c r="J26" s="27">
        <f t="shared" si="0"/>
        <v>2.9600000000000004</v>
      </c>
      <c r="K26" s="25">
        <f t="shared" si="1"/>
        <v>22.769230769230774</v>
      </c>
      <c r="L26" s="25">
        <v>22.769230769230774</v>
      </c>
      <c r="M26" s="25">
        <f t="shared" si="2"/>
        <v>45.538461538461547</v>
      </c>
      <c r="N26" s="1" t="s">
        <v>193</v>
      </c>
      <c r="O26" s="1"/>
    </row>
    <row r="27" spans="1:15" s="6" customFormat="1" ht="24.95" customHeight="1">
      <c r="A27" s="1">
        <v>25</v>
      </c>
      <c r="B27" s="1" t="s">
        <v>78</v>
      </c>
      <c r="C27" s="1" t="s">
        <v>88</v>
      </c>
      <c r="D27" s="1" t="s">
        <v>89</v>
      </c>
      <c r="E27" s="18">
        <v>3.33</v>
      </c>
      <c r="F27" s="1"/>
      <c r="G27" s="1"/>
      <c r="H27" s="1">
        <v>4</v>
      </c>
      <c r="I27" s="1"/>
      <c r="J27" s="27">
        <f t="shared" si="0"/>
        <v>2.9320000000000004</v>
      </c>
      <c r="K27" s="25">
        <f t="shared" si="1"/>
        <v>22.553846153846159</v>
      </c>
      <c r="L27" s="25">
        <v>22.553846153846159</v>
      </c>
      <c r="M27" s="25">
        <f t="shared" si="2"/>
        <v>45.107692307692318</v>
      </c>
      <c r="N27" s="1" t="s">
        <v>193</v>
      </c>
      <c r="O27" s="1"/>
    </row>
    <row r="28" spans="1:15" s="6" customFormat="1" ht="24.95" customHeight="1">
      <c r="A28" s="1">
        <v>26</v>
      </c>
      <c r="B28" s="3" t="s">
        <v>33</v>
      </c>
      <c r="C28" s="3">
        <v>182550412</v>
      </c>
      <c r="D28" s="3" t="s">
        <v>47</v>
      </c>
      <c r="E28" s="18">
        <v>3.24</v>
      </c>
      <c r="F28" s="3"/>
      <c r="G28" s="3"/>
      <c r="H28" s="3">
        <v>4</v>
      </c>
      <c r="I28" s="3"/>
      <c r="J28" s="27">
        <f t="shared" si="0"/>
        <v>2.8960000000000004</v>
      </c>
      <c r="K28" s="25">
        <f t="shared" si="1"/>
        <v>22.276923076923079</v>
      </c>
      <c r="L28" s="25">
        <v>22.276923076923079</v>
      </c>
      <c r="M28" s="25">
        <f t="shared" si="2"/>
        <v>44.553846153846159</v>
      </c>
      <c r="N28" s="1" t="s">
        <v>193</v>
      </c>
      <c r="O28" s="3"/>
    </row>
    <row r="29" spans="1:15" s="6" customFormat="1" ht="24.95" customHeight="1">
      <c r="A29" s="1">
        <v>27</v>
      </c>
      <c r="B29" s="1" t="s">
        <v>33</v>
      </c>
      <c r="C29" s="1">
        <v>182550423</v>
      </c>
      <c r="D29" s="1" t="s">
        <v>60</v>
      </c>
      <c r="E29" s="18">
        <v>3.22</v>
      </c>
      <c r="F29" s="1"/>
      <c r="G29" s="1"/>
      <c r="H29" s="1">
        <v>4</v>
      </c>
      <c r="I29" s="1"/>
      <c r="J29" s="27">
        <f t="shared" si="0"/>
        <v>2.8880000000000003</v>
      </c>
      <c r="K29" s="25">
        <f t="shared" si="1"/>
        <v>22.215384615384618</v>
      </c>
      <c r="L29" s="25">
        <v>22.215384615384618</v>
      </c>
      <c r="M29" s="25">
        <f t="shared" si="2"/>
        <v>44.430769230769236</v>
      </c>
      <c r="N29" s="1" t="s">
        <v>193</v>
      </c>
      <c r="O29" s="1"/>
    </row>
    <row r="30" spans="1:15" s="6" customFormat="1" ht="24.95" customHeight="1">
      <c r="A30" s="1">
        <v>28</v>
      </c>
      <c r="B30" s="1" t="s">
        <v>78</v>
      </c>
      <c r="C30" s="1" t="s">
        <v>116</v>
      </c>
      <c r="D30" s="1" t="s">
        <v>117</v>
      </c>
      <c r="E30" s="18">
        <v>3.66</v>
      </c>
      <c r="F30" s="1">
        <v>2.5</v>
      </c>
      <c r="G30" s="1">
        <v>1</v>
      </c>
      <c r="H30" s="1"/>
      <c r="I30" s="1"/>
      <c r="J30" s="27">
        <f t="shared" si="0"/>
        <v>2.8640000000000003</v>
      </c>
      <c r="K30" s="25">
        <f t="shared" si="1"/>
        <v>22.030769230769234</v>
      </c>
      <c r="L30" s="25">
        <v>22.030769230769234</v>
      </c>
      <c r="M30" s="25">
        <f t="shared" si="2"/>
        <v>44.061538461538468</v>
      </c>
      <c r="N30" s="1" t="s">
        <v>193</v>
      </c>
      <c r="O30" s="1"/>
    </row>
    <row r="31" spans="1:15" s="6" customFormat="1" ht="24.95" customHeight="1">
      <c r="A31" s="1">
        <v>29</v>
      </c>
      <c r="B31" s="3" t="s">
        <v>33</v>
      </c>
      <c r="C31" s="3">
        <v>182550408</v>
      </c>
      <c r="D31" s="3" t="s">
        <v>44</v>
      </c>
      <c r="E31" s="18">
        <v>3.07</v>
      </c>
      <c r="F31" s="3"/>
      <c r="G31" s="3"/>
      <c r="H31" s="3">
        <v>4</v>
      </c>
      <c r="I31" s="3"/>
      <c r="J31" s="27">
        <f t="shared" si="0"/>
        <v>2.8280000000000003</v>
      </c>
      <c r="K31" s="25">
        <f t="shared" si="1"/>
        <v>21.753846153846158</v>
      </c>
      <c r="L31" s="25">
        <v>21.753846153846158</v>
      </c>
      <c r="M31" s="25">
        <f t="shared" si="2"/>
        <v>43.507692307692317</v>
      </c>
      <c r="N31" s="1" t="s">
        <v>193</v>
      </c>
      <c r="O31" s="3"/>
    </row>
    <row r="32" spans="1:15" s="6" customFormat="1" ht="24.95" customHeight="1">
      <c r="A32" s="1">
        <v>30</v>
      </c>
      <c r="B32" s="1" t="s">
        <v>78</v>
      </c>
      <c r="C32" s="1" t="s">
        <v>97</v>
      </c>
      <c r="D32" s="1" t="s">
        <v>98</v>
      </c>
      <c r="E32" s="18">
        <v>3</v>
      </c>
      <c r="F32" s="1"/>
      <c r="G32" s="1"/>
      <c r="H32" s="1">
        <v>4</v>
      </c>
      <c r="I32" s="1"/>
      <c r="J32" s="27">
        <f t="shared" si="0"/>
        <v>2.8000000000000003</v>
      </c>
      <c r="K32" s="25">
        <f t="shared" si="1"/>
        <v>21.53846153846154</v>
      </c>
      <c r="L32" s="25">
        <v>21.53846153846154</v>
      </c>
      <c r="M32" s="25">
        <f t="shared" si="2"/>
        <v>43.07692307692308</v>
      </c>
      <c r="N32" s="1" t="s">
        <v>193</v>
      </c>
      <c r="O32" s="1"/>
    </row>
    <row r="33" spans="1:15" s="6" customFormat="1" ht="24.95" customHeight="1">
      <c r="A33" s="1">
        <v>31</v>
      </c>
      <c r="B33" s="1" t="s">
        <v>22</v>
      </c>
      <c r="C33" s="1">
        <v>182430340</v>
      </c>
      <c r="D33" s="1" t="s">
        <v>14</v>
      </c>
      <c r="E33" s="18">
        <v>3.38</v>
      </c>
      <c r="F33" s="1">
        <v>0.5</v>
      </c>
      <c r="G33" s="1">
        <v>1</v>
      </c>
      <c r="H33" s="1">
        <v>2</v>
      </c>
      <c r="I33" s="1"/>
      <c r="J33" s="27">
        <f t="shared" si="0"/>
        <v>2.7520000000000002</v>
      </c>
      <c r="K33" s="25">
        <f t="shared" si="1"/>
        <v>21.169230769230772</v>
      </c>
      <c r="L33" s="25">
        <v>21.169230769230772</v>
      </c>
      <c r="M33" s="25">
        <f t="shared" si="2"/>
        <v>42.338461538461544</v>
      </c>
      <c r="N33" s="1" t="s">
        <v>193</v>
      </c>
      <c r="O33" s="1"/>
    </row>
    <row r="34" spans="1:15" s="6" customFormat="1" ht="24.95" customHeight="1">
      <c r="A34" s="1">
        <v>32</v>
      </c>
      <c r="B34" s="1" t="s">
        <v>78</v>
      </c>
      <c r="C34" s="1" t="s">
        <v>114</v>
      </c>
      <c r="D34" s="1" t="s">
        <v>115</v>
      </c>
      <c r="E34" s="18">
        <v>3.77</v>
      </c>
      <c r="F34" s="1">
        <v>3</v>
      </c>
      <c r="G34" s="1"/>
      <c r="H34" s="1"/>
      <c r="I34" s="1"/>
      <c r="J34" s="27">
        <f t="shared" si="0"/>
        <v>2.7080000000000002</v>
      </c>
      <c r="K34" s="25">
        <f t="shared" si="1"/>
        <v>20.830769230769235</v>
      </c>
      <c r="L34" s="25">
        <v>20.830769230769235</v>
      </c>
      <c r="M34" s="25">
        <f t="shared" si="2"/>
        <v>41.66153846153847</v>
      </c>
      <c r="N34" s="1" t="s">
        <v>193</v>
      </c>
      <c r="O34" s="1"/>
    </row>
    <row r="35" spans="1:15" s="6" customFormat="1" ht="24.95" customHeight="1">
      <c r="A35" s="1">
        <v>33</v>
      </c>
      <c r="B35" s="1" t="s">
        <v>22</v>
      </c>
      <c r="C35" s="1">
        <v>182430349</v>
      </c>
      <c r="D35" s="1" t="s">
        <v>18</v>
      </c>
      <c r="E35" s="18">
        <v>3.02</v>
      </c>
      <c r="F35" s="1">
        <v>1.25</v>
      </c>
      <c r="G35" s="1">
        <v>0.5</v>
      </c>
      <c r="H35" s="1">
        <v>2</v>
      </c>
      <c r="I35" s="1"/>
      <c r="J35" s="27">
        <f t="shared" si="0"/>
        <v>2.7080000000000002</v>
      </c>
      <c r="K35" s="25">
        <f t="shared" si="1"/>
        <v>20.830769230769235</v>
      </c>
      <c r="L35" s="25">
        <v>20.830769230769235</v>
      </c>
      <c r="M35" s="25">
        <f t="shared" si="2"/>
        <v>41.66153846153847</v>
      </c>
      <c r="N35" s="1" t="s">
        <v>193</v>
      </c>
      <c r="O35" s="1"/>
    </row>
    <row r="36" spans="1:15" s="6" customFormat="1" ht="24.95" customHeight="1">
      <c r="A36" s="1">
        <v>34</v>
      </c>
      <c r="B36" s="1" t="s">
        <v>22</v>
      </c>
      <c r="C36" s="1">
        <v>182430341</v>
      </c>
      <c r="D36" s="1" t="s">
        <v>15</v>
      </c>
      <c r="E36" s="18">
        <v>3.5</v>
      </c>
      <c r="F36" s="1">
        <v>3</v>
      </c>
      <c r="G36" s="1">
        <v>0.25</v>
      </c>
      <c r="H36" s="1"/>
      <c r="I36" s="1"/>
      <c r="J36" s="27">
        <f t="shared" ref="J36:J66" si="3">(E36+F36+G36+H36)*0.4+I36*0.2</f>
        <v>2.7</v>
      </c>
      <c r="K36" s="25">
        <f t="shared" ref="K36:K66" si="4">50*(J36/6.5)</f>
        <v>20.76923076923077</v>
      </c>
      <c r="L36" s="25">
        <v>20.76923076923077</v>
      </c>
      <c r="M36" s="25">
        <f t="shared" si="2"/>
        <v>41.53846153846154</v>
      </c>
      <c r="N36" s="1" t="s">
        <v>193</v>
      </c>
      <c r="O36" s="1"/>
    </row>
    <row r="37" spans="1:15" s="6" customFormat="1" ht="24.95" customHeight="1">
      <c r="A37" s="1">
        <v>35</v>
      </c>
      <c r="B37" s="1" t="s">
        <v>78</v>
      </c>
      <c r="C37" s="1" t="s">
        <v>110</v>
      </c>
      <c r="D37" s="1" t="s">
        <v>111</v>
      </c>
      <c r="E37" s="18">
        <v>3.6</v>
      </c>
      <c r="F37" s="1">
        <v>3</v>
      </c>
      <c r="G37" s="1"/>
      <c r="H37" s="1"/>
      <c r="I37" s="1"/>
      <c r="J37" s="27">
        <f t="shared" si="3"/>
        <v>2.64</v>
      </c>
      <c r="K37" s="25">
        <f t="shared" si="4"/>
        <v>20.30769230769231</v>
      </c>
      <c r="L37" s="25">
        <v>20.30769230769231</v>
      </c>
      <c r="M37" s="25">
        <f t="shared" si="2"/>
        <v>40.61538461538462</v>
      </c>
      <c r="N37" s="1" t="s">
        <v>193</v>
      </c>
      <c r="O37" s="1"/>
    </row>
    <row r="38" spans="1:15" s="6" customFormat="1" ht="24.95" customHeight="1">
      <c r="A38" s="1">
        <v>36</v>
      </c>
      <c r="B38" s="1" t="s">
        <v>78</v>
      </c>
      <c r="C38" s="1" t="s">
        <v>86</v>
      </c>
      <c r="D38" s="1" t="s">
        <v>87</v>
      </c>
      <c r="E38" s="18">
        <v>3.3</v>
      </c>
      <c r="F38" s="1">
        <v>3.25</v>
      </c>
      <c r="G38" s="1"/>
      <c r="H38" s="1"/>
      <c r="I38" s="1"/>
      <c r="J38" s="27">
        <f t="shared" si="3"/>
        <v>2.62</v>
      </c>
      <c r="K38" s="25">
        <f t="shared" si="4"/>
        <v>20.153846153846157</v>
      </c>
      <c r="L38" s="25">
        <v>20.153846153846157</v>
      </c>
      <c r="M38" s="25">
        <f t="shared" si="2"/>
        <v>40.307692307692314</v>
      </c>
      <c r="N38" s="1" t="s">
        <v>193</v>
      </c>
      <c r="O38" s="1"/>
    </row>
    <row r="39" spans="1:15" s="6" customFormat="1" ht="24.95" customHeight="1">
      <c r="A39" s="1">
        <v>37</v>
      </c>
      <c r="B39" s="1" t="s">
        <v>22</v>
      </c>
      <c r="C39" s="1">
        <v>182430352</v>
      </c>
      <c r="D39" s="1" t="s">
        <v>19</v>
      </c>
      <c r="E39" s="18">
        <v>3.78</v>
      </c>
      <c r="F39" s="1">
        <v>1.5</v>
      </c>
      <c r="G39" s="1"/>
      <c r="H39" s="1"/>
      <c r="I39" s="1">
        <v>2</v>
      </c>
      <c r="J39" s="27">
        <f t="shared" si="3"/>
        <v>2.5119999999999996</v>
      </c>
      <c r="K39" s="25">
        <f t="shared" si="4"/>
        <v>19.323076923076922</v>
      </c>
      <c r="L39" s="25">
        <v>19.323076923076922</v>
      </c>
      <c r="M39" s="25">
        <f t="shared" si="2"/>
        <v>38.646153846153844</v>
      </c>
      <c r="N39" s="1" t="s">
        <v>193</v>
      </c>
      <c r="O39" s="1" t="s">
        <v>183</v>
      </c>
    </row>
    <row r="40" spans="1:15" s="6" customFormat="1" ht="24.95" customHeight="1">
      <c r="A40" s="1">
        <v>38</v>
      </c>
      <c r="B40" s="1" t="s">
        <v>78</v>
      </c>
      <c r="C40" s="1" t="s">
        <v>128</v>
      </c>
      <c r="D40" s="1" t="s">
        <v>129</v>
      </c>
      <c r="E40" s="18">
        <v>3.25</v>
      </c>
      <c r="F40" s="1">
        <v>3</v>
      </c>
      <c r="G40" s="1"/>
      <c r="H40" s="1"/>
      <c r="I40" s="1"/>
      <c r="J40" s="27">
        <f t="shared" si="3"/>
        <v>2.5</v>
      </c>
      <c r="K40" s="25">
        <f t="shared" si="4"/>
        <v>19.230769230769234</v>
      </c>
      <c r="L40" s="25">
        <v>19.230769230769234</v>
      </c>
      <c r="M40" s="25">
        <f t="shared" si="2"/>
        <v>38.461538461538467</v>
      </c>
      <c r="N40" s="1" t="s">
        <v>193</v>
      </c>
      <c r="O40" s="1"/>
    </row>
    <row r="41" spans="1:15" s="6" customFormat="1" ht="24.95" customHeight="1">
      <c r="A41" s="1">
        <v>39</v>
      </c>
      <c r="B41" s="1" t="s">
        <v>78</v>
      </c>
      <c r="C41" s="1">
        <v>183750650</v>
      </c>
      <c r="D41" s="1" t="s">
        <v>94</v>
      </c>
      <c r="E41" s="18">
        <v>3.42</v>
      </c>
      <c r="F41" s="1">
        <v>2.5</v>
      </c>
      <c r="G41" s="1"/>
      <c r="H41" s="1"/>
      <c r="I41" s="1"/>
      <c r="J41" s="27">
        <f t="shared" si="3"/>
        <v>2.3679999999999999</v>
      </c>
      <c r="K41" s="25">
        <f t="shared" si="4"/>
        <v>18.215384615384615</v>
      </c>
      <c r="L41" s="25">
        <v>18.215384615384615</v>
      </c>
      <c r="M41" s="25">
        <f t="shared" si="2"/>
        <v>36.430769230769229</v>
      </c>
      <c r="N41" s="1" t="s">
        <v>193</v>
      </c>
      <c r="O41" s="1"/>
    </row>
    <row r="42" spans="1:15" s="6" customFormat="1" ht="24.95" customHeight="1">
      <c r="A42" s="1">
        <v>40</v>
      </c>
      <c r="B42" s="1" t="s">
        <v>78</v>
      </c>
      <c r="C42" s="1" t="s">
        <v>112</v>
      </c>
      <c r="D42" s="1" t="s">
        <v>113</v>
      </c>
      <c r="E42" s="18">
        <v>2.88</v>
      </c>
      <c r="F42" s="1">
        <v>3</v>
      </c>
      <c r="G42" s="1"/>
      <c r="H42" s="1"/>
      <c r="I42" s="1"/>
      <c r="J42" s="27">
        <f t="shared" si="3"/>
        <v>2.3519999999999999</v>
      </c>
      <c r="K42" s="25">
        <f t="shared" si="4"/>
        <v>18.092307692307692</v>
      </c>
      <c r="L42" s="25">
        <v>18.092307692307692</v>
      </c>
      <c r="M42" s="25">
        <f t="shared" si="2"/>
        <v>36.184615384615384</v>
      </c>
      <c r="N42" s="1" t="s">
        <v>193</v>
      </c>
      <c r="O42" s="1"/>
    </row>
    <row r="43" spans="1:15" s="6" customFormat="1" ht="35.25" customHeight="1">
      <c r="A43" s="1">
        <v>41</v>
      </c>
      <c r="B43" s="3" t="s">
        <v>33</v>
      </c>
      <c r="C43" s="3">
        <v>182550425</v>
      </c>
      <c r="D43" s="3" t="s">
        <v>62</v>
      </c>
      <c r="E43" s="18">
        <v>3.14</v>
      </c>
      <c r="F43" s="3">
        <v>2.5</v>
      </c>
      <c r="G43" s="3"/>
      <c r="H43" s="9"/>
      <c r="I43" s="3"/>
      <c r="J43" s="27">
        <f t="shared" si="3"/>
        <v>2.2560000000000002</v>
      </c>
      <c r="K43" s="25">
        <f t="shared" si="4"/>
        <v>17.353846153846156</v>
      </c>
      <c r="L43" s="25">
        <v>17.353846153846156</v>
      </c>
      <c r="M43" s="25">
        <f t="shared" si="2"/>
        <v>34.707692307692312</v>
      </c>
      <c r="N43" s="1" t="s">
        <v>193</v>
      </c>
      <c r="O43" s="29" t="s">
        <v>196</v>
      </c>
    </row>
    <row r="44" spans="1:15" s="6" customFormat="1" ht="24.95" customHeight="1">
      <c r="A44" s="1">
        <v>42</v>
      </c>
      <c r="B44" s="1" t="s">
        <v>22</v>
      </c>
      <c r="C44" s="1">
        <v>182430353</v>
      </c>
      <c r="D44" s="1" t="s">
        <v>20</v>
      </c>
      <c r="E44" s="18">
        <v>3.52</v>
      </c>
      <c r="F44" s="1"/>
      <c r="G44" s="1"/>
      <c r="H44" s="1">
        <v>2</v>
      </c>
      <c r="I44" s="1"/>
      <c r="J44" s="27">
        <f t="shared" si="3"/>
        <v>2.2079999999999997</v>
      </c>
      <c r="K44" s="25">
        <f t="shared" si="4"/>
        <v>16.984615384615381</v>
      </c>
      <c r="L44" s="25">
        <v>16.984615384615381</v>
      </c>
      <c r="M44" s="25">
        <f t="shared" si="2"/>
        <v>33.969230769230762</v>
      </c>
      <c r="N44" s="1" t="s">
        <v>193</v>
      </c>
      <c r="O44" s="1"/>
    </row>
    <row r="45" spans="1:15" s="6" customFormat="1" ht="24.95" customHeight="1">
      <c r="A45" s="1">
        <v>43</v>
      </c>
      <c r="B45" s="3" t="s">
        <v>33</v>
      </c>
      <c r="C45" s="3">
        <v>182550418</v>
      </c>
      <c r="D45" s="3" t="s">
        <v>55</v>
      </c>
      <c r="E45" s="18">
        <v>3.45</v>
      </c>
      <c r="F45" s="3"/>
      <c r="G45" s="3"/>
      <c r="H45" s="11">
        <v>2</v>
      </c>
      <c r="I45" s="3"/>
      <c r="J45" s="27">
        <f t="shared" si="3"/>
        <v>2.1800000000000002</v>
      </c>
      <c r="K45" s="25">
        <f t="shared" si="4"/>
        <v>16.76923076923077</v>
      </c>
      <c r="L45" s="25">
        <v>16.76923076923077</v>
      </c>
      <c r="M45" s="25">
        <f t="shared" si="2"/>
        <v>33.53846153846154</v>
      </c>
      <c r="N45" s="1" t="s">
        <v>193</v>
      </c>
      <c r="O45" s="3"/>
    </row>
    <row r="46" spans="1:15" s="6" customFormat="1" ht="24.95" customHeight="1">
      <c r="A46" s="1">
        <v>44</v>
      </c>
      <c r="B46" s="1" t="s">
        <v>78</v>
      </c>
      <c r="C46" s="1" t="s">
        <v>124</v>
      </c>
      <c r="D46" s="1" t="s">
        <v>125</v>
      </c>
      <c r="E46" s="18">
        <v>3.14</v>
      </c>
      <c r="F46" s="1"/>
      <c r="G46" s="1">
        <v>0.25</v>
      </c>
      <c r="H46" s="1">
        <v>2</v>
      </c>
      <c r="I46" s="1"/>
      <c r="J46" s="27">
        <f t="shared" si="3"/>
        <v>2.1560000000000001</v>
      </c>
      <c r="K46" s="25">
        <f t="shared" si="4"/>
        <v>16.584615384615386</v>
      </c>
      <c r="L46" s="25">
        <v>16.584615384615386</v>
      </c>
      <c r="M46" s="25">
        <f t="shared" si="2"/>
        <v>33.169230769230772</v>
      </c>
      <c r="N46" s="1" t="s">
        <v>193</v>
      </c>
      <c r="O46" s="1"/>
    </row>
    <row r="47" spans="1:15" s="6" customFormat="1" ht="24.95" customHeight="1">
      <c r="A47" s="1">
        <v>45</v>
      </c>
      <c r="B47" s="1" t="s">
        <v>78</v>
      </c>
      <c r="C47" s="1" t="s">
        <v>106</v>
      </c>
      <c r="D47" s="1" t="s">
        <v>107</v>
      </c>
      <c r="E47" s="18">
        <v>3.33</v>
      </c>
      <c r="F47" s="1"/>
      <c r="G47" s="1"/>
      <c r="H47" s="1">
        <v>2</v>
      </c>
      <c r="I47" s="1"/>
      <c r="J47" s="27">
        <f t="shared" si="3"/>
        <v>2.1320000000000001</v>
      </c>
      <c r="K47" s="25">
        <f t="shared" si="4"/>
        <v>16.400000000000002</v>
      </c>
      <c r="L47" s="25">
        <v>16.400000000000002</v>
      </c>
      <c r="M47" s="25">
        <f t="shared" si="2"/>
        <v>32.800000000000004</v>
      </c>
      <c r="N47" s="1" t="s">
        <v>193</v>
      </c>
      <c r="O47" s="1"/>
    </row>
    <row r="48" spans="1:15" s="6" customFormat="1" ht="24.95" customHeight="1">
      <c r="A48" s="1">
        <v>46</v>
      </c>
      <c r="B48" s="3" t="s">
        <v>33</v>
      </c>
      <c r="C48" s="3">
        <v>182550399</v>
      </c>
      <c r="D48" s="3" t="s">
        <v>35</v>
      </c>
      <c r="E48" s="18">
        <v>3.05</v>
      </c>
      <c r="F48" s="3"/>
      <c r="G48" s="3">
        <v>0.25</v>
      </c>
      <c r="H48" s="3">
        <v>2</v>
      </c>
      <c r="I48" s="5"/>
      <c r="J48" s="27">
        <f t="shared" si="3"/>
        <v>2.12</v>
      </c>
      <c r="K48" s="25">
        <f t="shared" si="4"/>
        <v>16.30769230769231</v>
      </c>
      <c r="L48" s="25">
        <v>16.30769230769231</v>
      </c>
      <c r="M48" s="25">
        <f t="shared" si="2"/>
        <v>32.61538461538462</v>
      </c>
      <c r="N48" s="1" t="s">
        <v>193</v>
      </c>
      <c r="O48" s="7"/>
    </row>
    <row r="49" spans="1:15" s="6" customFormat="1" ht="24.95" customHeight="1">
      <c r="A49" s="1">
        <v>47</v>
      </c>
      <c r="B49" s="1" t="s">
        <v>71</v>
      </c>
      <c r="C49" s="1" t="s">
        <v>76</v>
      </c>
      <c r="D49" s="1" t="s">
        <v>77</v>
      </c>
      <c r="E49" s="18">
        <v>3.22</v>
      </c>
      <c r="F49" s="1">
        <v>1.5</v>
      </c>
      <c r="G49" s="1">
        <v>0.5</v>
      </c>
      <c r="H49" s="1"/>
      <c r="I49" s="1"/>
      <c r="J49" s="27">
        <f t="shared" si="3"/>
        <v>2.0880000000000005</v>
      </c>
      <c r="K49" s="25">
        <f t="shared" si="4"/>
        <v>16.061538461538465</v>
      </c>
      <c r="L49" s="25">
        <v>16.061538461538465</v>
      </c>
      <c r="M49" s="25">
        <f t="shared" si="2"/>
        <v>32.12307692307693</v>
      </c>
      <c r="N49" s="1" t="s">
        <v>193</v>
      </c>
      <c r="O49" s="1"/>
    </row>
    <row r="50" spans="1:15" s="6" customFormat="1" ht="24.95" customHeight="1">
      <c r="A50" s="1">
        <v>48</v>
      </c>
      <c r="B50" s="1" t="s">
        <v>78</v>
      </c>
      <c r="C50" s="1" t="s">
        <v>136</v>
      </c>
      <c r="D50" s="1" t="s">
        <v>137</v>
      </c>
      <c r="E50" s="18">
        <v>3.04</v>
      </c>
      <c r="F50" s="1"/>
      <c r="G50" s="1"/>
      <c r="H50" s="1">
        <v>2</v>
      </c>
      <c r="I50" s="1"/>
      <c r="J50" s="27">
        <f t="shared" si="3"/>
        <v>2.016</v>
      </c>
      <c r="K50" s="25">
        <f t="shared" si="4"/>
        <v>15.507692307692308</v>
      </c>
      <c r="L50" s="25">
        <v>15.507692307692308</v>
      </c>
      <c r="M50" s="25">
        <f t="shared" si="2"/>
        <v>31.015384615384615</v>
      </c>
      <c r="N50" s="1" t="s">
        <v>193</v>
      </c>
      <c r="O50" s="1"/>
    </row>
    <row r="51" spans="1:15" s="6" customFormat="1" ht="24.95" customHeight="1">
      <c r="A51" s="1">
        <v>49</v>
      </c>
      <c r="B51" s="3" t="s">
        <v>33</v>
      </c>
      <c r="C51" s="3">
        <v>182550413</v>
      </c>
      <c r="D51" s="3" t="s">
        <v>48</v>
      </c>
      <c r="E51" s="18">
        <v>2.76</v>
      </c>
      <c r="F51" s="3"/>
      <c r="G51" s="3"/>
      <c r="H51" s="3">
        <v>2</v>
      </c>
      <c r="I51" s="3"/>
      <c r="J51" s="27">
        <f t="shared" si="3"/>
        <v>1.9039999999999999</v>
      </c>
      <c r="K51" s="25">
        <f t="shared" si="4"/>
        <v>14.646153846153846</v>
      </c>
      <c r="L51" s="25">
        <v>14.646153846153846</v>
      </c>
      <c r="M51" s="25">
        <f t="shared" si="2"/>
        <v>29.292307692307691</v>
      </c>
      <c r="N51" s="1" t="s">
        <v>193</v>
      </c>
      <c r="O51" s="3"/>
    </row>
    <row r="52" spans="1:15" s="6" customFormat="1" ht="24.95" customHeight="1">
      <c r="A52" s="1">
        <v>50</v>
      </c>
      <c r="B52" s="3" t="s">
        <v>33</v>
      </c>
      <c r="C52" s="3">
        <v>182550430</v>
      </c>
      <c r="D52" s="3" t="s">
        <v>68</v>
      </c>
      <c r="E52" s="18">
        <v>2.71</v>
      </c>
      <c r="F52" s="3"/>
      <c r="G52" s="3"/>
      <c r="H52" s="3">
        <v>2</v>
      </c>
      <c r="I52" s="3"/>
      <c r="J52" s="27">
        <f t="shared" si="3"/>
        <v>1.8840000000000001</v>
      </c>
      <c r="K52" s="25">
        <f t="shared" si="4"/>
        <v>14.492307692307694</v>
      </c>
      <c r="L52" s="25">
        <v>14.492307692307694</v>
      </c>
      <c r="M52" s="25">
        <f t="shared" si="2"/>
        <v>28.984615384615388</v>
      </c>
      <c r="N52" s="1" t="s">
        <v>193</v>
      </c>
      <c r="O52" s="3"/>
    </row>
    <row r="53" spans="1:15" s="6" customFormat="1" ht="24.95" customHeight="1">
      <c r="A53" s="1">
        <v>51</v>
      </c>
      <c r="B53" s="1" t="s">
        <v>78</v>
      </c>
      <c r="C53" s="1" t="s">
        <v>79</v>
      </c>
      <c r="D53" s="1" t="s">
        <v>80</v>
      </c>
      <c r="E53" s="18">
        <v>3.6</v>
      </c>
      <c r="F53" s="1">
        <v>0.5</v>
      </c>
      <c r="G53" s="1"/>
      <c r="H53" s="1"/>
      <c r="I53" s="1">
        <v>1</v>
      </c>
      <c r="J53" s="27">
        <f t="shared" si="3"/>
        <v>1.8399999999999999</v>
      </c>
      <c r="K53" s="25">
        <f t="shared" si="4"/>
        <v>14.153846153846153</v>
      </c>
      <c r="L53" s="25">
        <v>14.153846153846153</v>
      </c>
      <c r="M53" s="25">
        <f t="shared" si="2"/>
        <v>28.307692307692307</v>
      </c>
      <c r="N53" s="1" t="s">
        <v>193</v>
      </c>
      <c r="O53" s="1" t="s">
        <v>81</v>
      </c>
    </row>
    <row r="54" spans="1:15" s="6" customFormat="1" ht="24.95" customHeight="1">
      <c r="A54" s="1">
        <v>52</v>
      </c>
      <c r="B54" s="1" t="s">
        <v>71</v>
      </c>
      <c r="C54" s="1">
        <v>172420340</v>
      </c>
      <c r="D54" s="1" t="s">
        <v>141</v>
      </c>
      <c r="E54" s="18">
        <v>2.5</v>
      </c>
      <c r="F54" s="1"/>
      <c r="G54" s="1"/>
      <c r="H54" s="1">
        <v>2</v>
      </c>
      <c r="I54" s="1"/>
      <c r="J54" s="27">
        <f t="shared" si="3"/>
        <v>1.8</v>
      </c>
      <c r="K54" s="25">
        <f t="shared" si="4"/>
        <v>13.846153846153847</v>
      </c>
      <c r="L54" s="25">
        <v>13.846153846153847</v>
      </c>
      <c r="M54" s="25">
        <f t="shared" si="2"/>
        <v>27.692307692307693</v>
      </c>
      <c r="N54" s="1" t="s">
        <v>193</v>
      </c>
      <c r="O54" s="22"/>
    </row>
    <row r="55" spans="1:15" s="6" customFormat="1" ht="24.95" customHeight="1">
      <c r="A55" s="1">
        <v>53</v>
      </c>
      <c r="B55" s="1" t="s">
        <v>78</v>
      </c>
      <c r="C55" s="1" t="s">
        <v>134</v>
      </c>
      <c r="D55" s="1" t="s">
        <v>135</v>
      </c>
      <c r="E55" s="18">
        <v>2.87</v>
      </c>
      <c r="F55" s="1">
        <v>1.5</v>
      </c>
      <c r="G55" s="1"/>
      <c r="H55" s="1"/>
      <c r="I55" s="1"/>
      <c r="J55" s="27">
        <f t="shared" si="3"/>
        <v>1.7480000000000002</v>
      </c>
      <c r="K55" s="25">
        <f t="shared" si="4"/>
        <v>13.446153846153846</v>
      </c>
      <c r="L55" s="25">
        <v>13.446153846153846</v>
      </c>
      <c r="M55" s="25">
        <f t="shared" si="2"/>
        <v>26.892307692307693</v>
      </c>
      <c r="N55" s="1" t="s">
        <v>195</v>
      </c>
      <c r="O55" s="1"/>
    </row>
    <row r="56" spans="1:15" s="6" customFormat="1" ht="24.95" customHeight="1">
      <c r="A56" s="1">
        <v>54</v>
      </c>
      <c r="B56" s="3" t="s">
        <v>33</v>
      </c>
      <c r="C56" s="3">
        <v>182550432</v>
      </c>
      <c r="D56" s="3" t="s">
        <v>70</v>
      </c>
      <c r="E56" s="18">
        <v>3.36</v>
      </c>
      <c r="F56" s="3"/>
      <c r="G56" s="3"/>
      <c r="H56" s="3"/>
      <c r="I56" s="3">
        <v>2</v>
      </c>
      <c r="J56" s="27">
        <f t="shared" si="3"/>
        <v>1.7440000000000002</v>
      </c>
      <c r="K56" s="25">
        <f t="shared" si="4"/>
        <v>13.415384615384617</v>
      </c>
      <c r="L56" s="25">
        <v>13.415384615384617</v>
      </c>
      <c r="M56" s="25">
        <f t="shared" si="2"/>
        <v>26.830769230769235</v>
      </c>
      <c r="N56" s="1" t="s">
        <v>195</v>
      </c>
      <c r="O56" s="3" t="s">
        <v>190</v>
      </c>
    </row>
    <row r="57" spans="1:15" s="6" customFormat="1" ht="24.95" customHeight="1">
      <c r="A57" s="1">
        <v>55</v>
      </c>
      <c r="B57" s="1" t="s">
        <v>22</v>
      </c>
      <c r="C57" s="1">
        <v>182430348</v>
      </c>
      <c r="D57" s="1" t="s">
        <v>17</v>
      </c>
      <c r="E57" s="18">
        <v>3.34</v>
      </c>
      <c r="F57" s="1"/>
      <c r="G57" s="1"/>
      <c r="H57" s="1"/>
      <c r="I57" s="1">
        <v>2</v>
      </c>
      <c r="J57" s="27">
        <f t="shared" si="3"/>
        <v>1.7360000000000002</v>
      </c>
      <c r="K57" s="25">
        <f t="shared" si="4"/>
        <v>13.353846153846154</v>
      </c>
      <c r="L57" s="25">
        <v>13.353846153846154</v>
      </c>
      <c r="M57" s="25">
        <f t="shared" si="2"/>
        <v>26.707692307692309</v>
      </c>
      <c r="N57" s="1" t="s">
        <v>195</v>
      </c>
      <c r="O57" s="1" t="s">
        <v>184</v>
      </c>
    </row>
    <row r="58" spans="1:15" s="6" customFormat="1" ht="24.95" customHeight="1">
      <c r="A58" s="1">
        <v>56</v>
      </c>
      <c r="B58" s="1" t="s">
        <v>33</v>
      </c>
      <c r="C58" s="1">
        <v>182550400</v>
      </c>
      <c r="D58" s="1" t="s">
        <v>36</v>
      </c>
      <c r="E58" s="18">
        <v>2.81</v>
      </c>
      <c r="F58" s="1"/>
      <c r="G58" s="1">
        <v>0.25</v>
      </c>
      <c r="H58" s="1"/>
      <c r="I58" s="1">
        <v>2</v>
      </c>
      <c r="J58" s="27">
        <f t="shared" si="3"/>
        <v>1.6240000000000001</v>
      </c>
      <c r="K58" s="25">
        <f t="shared" si="4"/>
        <v>12.492307692307692</v>
      </c>
      <c r="L58" s="25">
        <v>12.492307692307692</v>
      </c>
      <c r="M58" s="25">
        <f t="shared" si="2"/>
        <v>24.984615384615385</v>
      </c>
      <c r="N58" s="1" t="s">
        <v>195</v>
      </c>
      <c r="O58" s="1" t="s">
        <v>191</v>
      </c>
    </row>
    <row r="59" spans="1:15" s="6" customFormat="1" ht="24.95" customHeight="1">
      <c r="A59" s="1">
        <v>57</v>
      </c>
      <c r="B59" s="1" t="s">
        <v>71</v>
      </c>
      <c r="C59" s="1" t="s">
        <v>72</v>
      </c>
      <c r="D59" s="1" t="s">
        <v>73</v>
      </c>
      <c r="E59" s="18">
        <v>3.44</v>
      </c>
      <c r="F59" s="1">
        <v>0.5</v>
      </c>
      <c r="G59" s="1"/>
      <c r="H59" s="1"/>
      <c r="I59" s="1"/>
      <c r="J59" s="27">
        <f t="shared" si="3"/>
        <v>1.5760000000000001</v>
      </c>
      <c r="K59" s="25">
        <f t="shared" si="4"/>
        <v>12.123076923076924</v>
      </c>
      <c r="L59" s="25">
        <v>12.123076923076924</v>
      </c>
      <c r="M59" s="25">
        <f t="shared" si="2"/>
        <v>24.246153846153849</v>
      </c>
      <c r="N59" s="1" t="s">
        <v>195</v>
      </c>
      <c r="O59" s="1"/>
    </row>
    <row r="60" spans="1:15" s="6" customFormat="1" ht="24.95" customHeight="1">
      <c r="A60" s="1">
        <v>58</v>
      </c>
      <c r="B60" s="1" t="s">
        <v>22</v>
      </c>
      <c r="C60" s="1">
        <v>182430343</v>
      </c>
      <c r="D60" s="1" t="s">
        <v>16</v>
      </c>
      <c r="E60" s="18">
        <v>2.9</v>
      </c>
      <c r="F60" s="1"/>
      <c r="G60" s="1"/>
      <c r="H60" s="1"/>
      <c r="I60" s="1">
        <v>2</v>
      </c>
      <c r="J60" s="27">
        <f t="shared" si="3"/>
        <v>1.56</v>
      </c>
      <c r="K60" s="25">
        <f t="shared" si="4"/>
        <v>12.000000000000002</v>
      </c>
      <c r="L60" s="25">
        <v>12.000000000000002</v>
      </c>
      <c r="M60" s="25">
        <f t="shared" si="2"/>
        <v>24.000000000000004</v>
      </c>
      <c r="N60" s="1" t="s">
        <v>195</v>
      </c>
      <c r="O60" s="1" t="s">
        <v>185</v>
      </c>
    </row>
    <row r="61" spans="1:15" s="6" customFormat="1" ht="24.95" customHeight="1">
      <c r="A61" s="1">
        <v>59</v>
      </c>
      <c r="B61" s="1" t="s">
        <v>22</v>
      </c>
      <c r="C61" s="1">
        <v>182430337</v>
      </c>
      <c r="D61" s="1" t="s">
        <v>12</v>
      </c>
      <c r="E61" s="18">
        <v>3.12</v>
      </c>
      <c r="F61" s="1"/>
      <c r="G61" s="1">
        <v>0.25</v>
      </c>
      <c r="H61" s="1"/>
      <c r="I61" s="1">
        <v>1</v>
      </c>
      <c r="J61" s="27">
        <f t="shared" si="3"/>
        <v>1.548</v>
      </c>
      <c r="K61" s="25">
        <f t="shared" si="4"/>
        <v>11.907692307692308</v>
      </c>
      <c r="L61" s="25">
        <v>11.907692307692308</v>
      </c>
      <c r="M61" s="25">
        <f t="shared" si="2"/>
        <v>23.815384615384616</v>
      </c>
      <c r="N61" s="1" t="s">
        <v>195</v>
      </c>
      <c r="O61" s="1" t="s">
        <v>186</v>
      </c>
    </row>
    <row r="62" spans="1:15" s="6" customFormat="1" ht="24.95" customHeight="1">
      <c r="A62" s="1">
        <v>60</v>
      </c>
      <c r="B62" s="1" t="s">
        <v>78</v>
      </c>
      <c r="C62" s="1" t="s">
        <v>102</v>
      </c>
      <c r="D62" s="1" t="s">
        <v>103</v>
      </c>
      <c r="E62" s="18">
        <v>3.7</v>
      </c>
      <c r="F62" s="1"/>
      <c r="G62" s="1"/>
      <c r="H62" s="1"/>
      <c r="I62" s="1"/>
      <c r="J62" s="27">
        <f t="shared" si="3"/>
        <v>1.4800000000000002</v>
      </c>
      <c r="K62" s="25">
        <f t="shared" si="4"/>
        <v>11.384615384615387</v>
      </c>
      <c r="L62" s="25">
        <v>11.384615384615387</v>
      </c>
      <c r="M62" s="25">
        <f t="shared" si="2"/>
        <v>22.769230769230774</v>
      </c>
      <c r="N62" s="1" t="s">
        <v>195</v>
      </c>
      <c r="O62" s="1"/>
    </row>
    <row r="63" spans="1:15" s="6" customFormat="1" ht="24.95" customHeight="1">
      <c r="A63" s="1">
        <v>61</v>
      </c>
      <c r="B63" s="1" t="s">
        <v>78</v>
      </c>
      <c r="C63" s="1" t="s">
        <v>126</v>
      </c>
      <c r="D63" s="1" t="s">
        <v>127</v>
      </c>
      <c r="E63" s="18">
        <v>3.66</v>
      </c>
      <c r="F63" s="1"/>
      <c r="G63" s="1"/>
      <c r="H63" s="1"/>
      <c r="I63" s="1"/>
      <c r="J63" s="27">
        <f t="shared" si="3"/>
        <v>1.4640000000000002</v>
      </c>
      <c r="K63" s="25">
        <f t="shared" si="4"/>
        <v>11.261538461538462</v>
      </c>
      <c r="L63" s="25">
        <v>11.261538461538462</v>
      </c>
      <c r="M63" s="25">
        <f t="shared" si="2"/>
        <v>22.523076923076925</v>
      </c>
      <c r="N63" s="1" t="s">
        <v>195</v>
      </c>
      <c r="O63" s="1"/>
    </row>
    <row r="64" spans="1:15" s="6" customFormat="1" ht="24.95" customHeight="1">
      <c r="A64" s="1">
        <v>62</v>
      </c>
      <c r="B64" s="1" t="s">
        <v>78</v>
      </c>
      <c r="C64" s="1" t="s">
        <v>99</v>
      </c>
      <c r="D64" s="1" t="s">
        <v>100</v>
      </c>
      <c r="E64" s="18">
        <v>2.66</v>
      </c>
      <c r="F64" s="1"/>
      <c r="G64" s="1"/>
      <c r="H64" s="1"/>
      <c r="I64" s="1">
        <v>2</v>
      </c>
      <c r="J64" s="27">
        <f t="shared" si="3"/>
        <v>1.464</v>
      </c>
      <c r="K64" s="25">
        <f t="shared" si="4"/>
        <v>11.261538461538462</v>
      </c>
      <c r="L64" s="25">
        <v>11.261538461538462</v>
      </c>
      <c r="M64" s="25">
        <f t="shared" si="2"/>
        <v>22.523076923076925</v>
      </c>
      <c r="N64" s="1" t="s">
        <v>195</v>
      </c>
      <c r="O64" s="1" t="s">
        <v>101</v>
      </c>
    </row>
    <row r="65" spans="1:15" s="6" customFormat="1" ht="33.75" customHeight="1">
      <c r="A65" s="1">
        <v>63</v>
      </c>
      <c r="B65" s="13" t="s">
        <v>33</v>
      </c>
      <c r="C65" s="13">
        <v>182550427</v>
      </c>
      <c r="D65" s="13" t="s">
        <v>65</v>
      </c>
      <c r="E65" s="18">
        <v>2.88</v>
      </c>
      <c r="F65" s="1">
        <v>0.75</v>
      </c>
      <c r="G65" s="13"/>
      <c r="H65" s="13"/>
      <c r="I65" s="13"/>
      <c r="J65" s="27">
        <f t="shared" si="3"/>
        <v>1.452</v>
      </c>
      <c r="K65" s="25">
        <f t="shared" si="4"/>
        <v>11.169230769230769</v>
      </c>
      <c r="L65" s="25">
        <v>11.169230769230769</v>
      </c>
      <c r="M65" s="25">
        <f t="shared" si="2"/>
        <v>22.338461538461537</v>
      </c>
      <c r="N65" s="1" t="s">
        <v>195</v>
      </c>
      <c r="O65" s="1"/>
    </row>
    <row r="66" spans="1:15" s="6" customFormat="1" ht="27.75" customHeight="1">
      <c r="A66" s="1">
        <v>64</v>
      </c>
      <c r="B66" s="3" t="s">
        <v>33</v>
      </c>
      <c r="C66" s="3">
        <v>182550416</v>
      </c>
      <c r="D66" s="3" t="s">
        <v>52</v>
      </c>
      <c r="E66" s="18">
        <v>3.4</v>
      </c>
      <c r="F66" s="3"/>
      <c r="G66" s="3"/>
      <c r="H66" s="10"/>
      <c r="I66" s="3"/>
      <c r="J66" s="27">
        <f t="shared" si="3"/>
        <v>1.36</v>
      </c>
      <c r="K66" s="25">
        <f t="shared" si="4"/>
        <v>10.461538461538462</v>
      </c>
      <c r="L66" s="25">
        <v>10.461538461538462</v>
      </c>
      <c r="M66" s="25">
        <f t="shared" si="2"/>
        <v>20.923076923076923</v>
      </c>
      <c r="N66" s="1" t="s">
        <v>195</v>
      </c>
      <c r="O66" s="28" t="s">
        <v>197</v>
      </c>
    </row>
    <row r="67" spans="1:15" s="6" customFormat="1" ht="24.95" customHeight="1">
      <c r="A67" s="1">
        <v>65</v>
      </c>
      <c r="B67" s="1" t="s">
        <v>22</v>
      </c>
      <c r="C67" s="1">
        <v>182430338</v>
      </c>
      <c r="D67" s="1" t="s">
        <v>23</v>
      </c>
      <c r="E67" s="18">
        <v>3.4</v>
      </c>
      <c r="F67" s="1"/>
      <c r="G67" s="1"/>
      <c r="H67" s="1"/>
      <c r="I67" s="1"/>
      <c r="J67" s="27">
        <f t="shared" ref="J67:J72" si="5">(E67+F67+G67+H67)*0.4+I67*0.2</f>
        <v>1.36</v>
      </c>
      <c r="K67" s="25">
        <f t="shared" ref="K67:K72" si="6">50*(J67/6.5)</f>
        <v>10.461538461538462</v>
      </c>
      <c r="L67" s="25">
        <v>10.461538461538462</v>
      </c>
      <c r="M67" s="25">
        <f t="shared" si="2"/>
        <v>20.923076923076923</v>
      </c>
      <c r="N67" s="1" t="s">
        <v>195</v>
      </c>
      <c r="O67" s="1"/>
    </row>
    <row r="68" spans="1:15" s="6" customFormat="1" ht="24.95" customHeight="1">
      <c r="A68" s="1">
        <v>66</v>
      </c>
      <c r="B68" s="1" t="s">
        <v>78</v>
      </c>
      <c r="C68" s="1" t="s">
        <v>132</v>
      </c>
      <c r="D68" s="1" t="s">
        <v>133</v>
      </c>
      <c r="E68" s="18">
        <v>3.33</v>
      </c>
      <c r="F68" s="1"/>
      <c r="G68" s="1"/>
      <c r="H68" s="1"/>
      <c r="I68" s="1"/>
      <c r="J68" s="27">
        <f t="shared" si="5"/>
        <v>1.3320000000000001</v>
      </c>
      <c r="K68" s="25">
        <f t="shared" si="6"/>
        <v>10.246153846153847</v>
      </c>
      <c r="L68" s="25">
        <v>10.246153846153847</v>
      </c>
      <c r="M68" s="25">
        <f t="shared" ref="M68:M72" si="7">K68+L68</f>
        <v>20.492307692307694</v>
      </c>
      <c r="N68" s="1" t="s">
        <v>195</v>
      </c>
      <c r="O68" s="1"/>
    </row>
    <row r="69" spans="1:15" s="6" customFormat="1" ht="24.95" customHeight="1">
      <c r="A69" s="1">
        <v>67</v>
      </c>
      <c r="B69" s="3" t="s">
        <v>33</v>
      </c>
      <c r="C69" s="3">
        <v>182550402</v>
      </c>
      <c r="D69" s="3" t="s">
        <v>38</v>
      </c>
      <c r="E69" s="18">
        <v>3.19</v>
      </c>
      <c r="F69" s="3"/>
      <c r="G69" s="3"/>
      <c r="H69" s="3"/>
      <c r="I69" s="3"/>
      <c r="J69" s="27">
        <f t="shared" si="5"/>
        <v>1.276</v>
      </c>
      <c r="K69" s="25">
        <f t="shared" si="6"/>
        <v>9.815384615384616</v>
      </c>
      <c r="L69" s="25">
        <v>9.815384615384616</v>
      </c>
      <c r="M69" s="25">
        <f t="shared" si="7"/>
        <v>19.630769230769232</v>
      </c>
      <c r="N69" s="1" t="s">
        <v>195</v>
      </c>
      <c r="O69" s="3"/>
    </row>
    <row r="70" spans="1:15" s="6" customFormat="1" ht="24.95" customHeight="1">
      <c r="A70" s="1">
        <v>68</v>
      </c>
      <c r="B70" s="1" t="s">
        <v>78</v>
      </c>
      <c r="C70" s="1" t="s">
        <v>108</v>
      </c>
      <c r="D70" s="1" t="s">
        <v>109</v>
      </c>
      <c r="E70" s="18">
        <v>3.18</v>
      </c>
      <c r="F70" s="1"/>
      <c r="G70" s="1"/>
      <c r="H70" s="1"/>
      <c r="I70" s="1"/>
      <c r="J70" s="27">
        <f t="shared" si="5"/>
        <v>1.2720000000000002</v>
      </c>
      <c r="K70" s="25">
        <f t="shared" si="6"/>
        <v>9.7846153846153854</v>
      </c>
      <c r="L70" s="25">
        <v>9.7846153846153854</v>
      </c>
      <c r="M70" s="25">
        <f t="shared" si="7"/>
        <v>19.569230769230771</v>
      </c>
      <c r="N70" s="1" t="s">
        <v>195</v>
      </c>
      <c r="O70" s="1"/>
    </row>
    <row r="71" spans="1:15" s="6" customFormat="1" ht="24.95" customHeight="1">
      <c r="A71" s="1">
        <v>69</v>
      </c>
      <c r="B71" s="3" t="s">
        <v>33</v>
      </c>
      <c r="C71" s="3">
        <v>182550407</v>
      </c>
      <c r="D71" s="3" t="s">
        <v>43</v>
      </c>
      <c r="E71" s="18">
        <v>3.1</v>
      </c>
      <c r="F71" s="3"/>
      <c r="G71" s="3"/>
      <c r="H71" s="3"/>
      <c r="I71" s="3"/>
      <c r="J71" s="27">
        <f t="shared" si="5"/>
        <v>1.2400000000000002</v>
      </c>
      <c r="K71" s="25">
        <f t="shared" si="6"/>
        <v>9.5384615384615401</v>
      </c>
      <c r="L71" s="25">
        <v>9.5384615384615401</v>
      </c>
      <c r="M71" s="25">
        <f t="shared" si="7"/>
        <v>19.07692307692308</v>
      </c>
      <c r="N71" s="1" t="s">
        <v>195</v>
      </c>
      <c r="O71" s="3"/>
    </row>
    <row r="72" spans="1:15" s="6" customFormat="1" ht="24.95" customHeight="1">
      <c r="A72" s="1">
        <v>70</v>
      </c>
      <c r="B72" s="1" t="s">
        <v>78</v>
      </c>
      <c r="C72" s="1" t="s">
        <v>95</v>
      </c>
      <c r="D72" s="1" t="s">
        <v>96</v>
      </c>
      <c r="E72" s="18">
        <v>2.81</v>
      </c>
      <c r="F72" s="1"/>
      <c r="G72" s="1"/>
      <c r="H72" s="1"/>
      <c r="I72" s="1"/>
      <c r="J72" s="27">
        <f t="shared" si="5"/>
        <v>1.1240000000000001</v>
      </c>
      <c r="K72" s="25">
        <f t="shared" si="6"/>
        <v>8.6461538461538456</v>
      </c>
      <c r="L72" s="25">
        <v>8.6461538461538456</v>
      </c>
      <c r="M72" s="25">
        <f t="shared" si="7"/>
        <v>17.292307692307691</v>
      </c>
      <c r="N72" s="1" t="s">
        <v>195</v>
      </c>
      <c r="O72" s="1"/>
    </row>
    <row r="73" spans="1:15" s="6" customFormat="1" ht="24.95" customHeight="1">
      <c r="A73" s="1">
        <v>71</v>
      </c>
      <c r="B73" s="1" t="s">
        <v>71</v>
      </c>
      <c r="C73" s="1" t="s">
        <v>147</v>
      </c>
      <c r="D73" s="1" t="s">
        <v>148</v>
      </c>
      <c r="E73" s="18"/>
      <c r="F73" s="1"/>
      <c r="G73" s="1"/>
      <c r="H73" s="1"/>
      <c r="I73" s="1">
        <v>1</v>
      </c>
      <c r="J73" s="27"/>
      <c r="K73" s="25"/>
      <c r="L73" s="1"/>
      <c r="M73" s="1"/>
      <c r="N73" s="1" t="s">
        <v>195</v>
      </c>
      <c r="O73" s="22" t="s">
        <v>149</v>
      </c>
    </row>
    <row r="74" spans="1:15" s="6" customFormat="1" ht="24.95" customHeight="1">
      <c r="A74" s="1">
        <v>72</v>
      </c>
      <c r="B74" s="1" t="s">
        <v>78</v>
      </c>
      <c r="C74" s="1" t="s">
        <v>170</v>
      </c>
      <c r="D74" s="1" t="s">
        <v>171</v>
      </c>
      <c r="E74" s="18"/>
      <c r="F74" s="1"/>
      <c r="G74" s="1"/>
      <c r="H74" s="1"/>
      <c r="I74" s="1"/>
      <c r="J74" s="27"/>
      <c r="K74" s="25"/>
      <c r="L74" s="1"/>
      <c r="M74" s="1"/>
      <c r="N74" s="1" t="s">
        <v>195</v>
      </c>
      <c r="O74" s="1" t="s">
        <v>144</v>
      </c>
    </row>
    <row r="75" spans="1:15" s="6" customFormat="1" ht="24.95" customHeight="1">
      <c r="A75" s="1">
        <v>73</v>
      </c>
      <c r="B75" s="1" t="s">
        <v>78</v>
      </c>
      <c r="C75" s="1" t="s">
        <v>166</v>
      </c>
      <c r="D75" s="1" t="s">
        <v>167</v>
      </c>
      <c r="E75" s="23"/>
      <c r="F75" s="1"/>
      <c r="G75" s="1"/>
      <c r="H75" s="1"/>
      <c r="I75" s="1"/>
      <c r="J75" s="27"/>
      <c r="K75" s="25"/>
      <c r="L75" s="1"/>
      <c r="M75" s="1"/>
      <c r="N75" s="1" t="s">
        <v>195</v>
      </c>
      <c r="O75" s="1" t="s">
        <v>144</v>
      </c>
    </row>
    <row r="76" spans="1:15" s="6" customFormat="1" ht="24.95" customHeight="1">
      <c r="A76" s="1">
        <v>74</v>
      </c>
      <c r="B76" s="1" t="s">
        <v>78</v>
      </c>
      <c r="C76" s="1" t="s">
        <v>168</v>
      </c>
      <c r="D76" s="1" t="s">
        <v>169</v>
      </c>
      <c r="E76" s="18"/>
      <c r="F76" s="1"/>
      <c r="G76" s="1"/>
      <c r="H76" s="1"/>
      <c r="I76" s="1"/>
      <c r="J76" s="27"/>
      <c r="K76" s="25"/>
      <c r="L76" s="1"/>
      <c r="M76" s="1"/>
      <c r="N76" s="1" t="s">
        <v>195</v>
      </c>
      <c r="O76" s="1" t="s">
        <v>144</v>
      </c>
    </row>
    <row r="77" spans="1:15" s="6" customFormat="1" ht="24.95" customHeight="1">
      <c r="A77" s="1">
        <v>75</v>
      </c>
      <c r="B77" s="1" t="s">
        <v>78</v>
      </c>
      <c r="C77" s="1" t="s">
        <v>178</v>
      </c>
      <c r="D77" s="1" t="s">
        <v>179</v>
      </c>
      <c r="E77" s="18"/>
      <c r="F77" s="1"/>
      <c r="G77" s="1"/>
      <c r="H77" s="1"/>
      <c r="I77" s="1"/>
      <c r="J77" s="27"/>
      <c r="K77" s="25"/>
      <c r="L77" s="1"/>
      <c r="M77" s="1"/>
      <c r="N77" s="1" t="s">
        <v>195</v>
      </c>
      <c r="O77" s="1" t="s">
        <v>144</v>
      </c>
    </row>
    <row r="78" spans="1:15" s="6" customFormat="1" ht="24.95" customHeight="1">
      <c r="A78" s="1">
        <v>76</v>
      </c>
      <c r="B78" s="1" t="s">
        <v>78</v>
      </c>
      <c r="C78" s="1" t="s">
        <v>162</v>
      </c>
      <c r="D78" s="1" t="s">
        <v>163</v>
      </c>
      <c r="E78" s="18"/>
      <c r="F78" s="1"/>
      <c r="G78" s="1"/>
      <c r="H78" s="1"/>
      <c r="I78" s="1"/>
      <c r="J78" s="27"/>
      <c r="K78" s="25"/>
      <c r="L78" s="1"/>
      <c r="M78" s="1"/>
      <c r="N78" s="1" t="s">
        <v>195</v>
      </c>
      <c r="O78" s="1" t="s">
        <v>144</v>
      </c>
    </row>
    <row r="79" spans="1:15" s="6" customFormat="1" ht="24.95" customHeight="1">
      <c r="A79" s="1">
        <v>77</v>
      </c>
      <c r="B79" s="1" t="s">
        <v>71</v>
      </c>
      <c r="C79" s="1" t="s">
        <v>150</v>
      </c>
      <c r="D79" s="1" t="s">
        <v>151</v>
      </c>
      <c r="E79" s="18"/>
      <c r="F79" s="1"/>
      <c r="G79" s="1"/>
      <c r="H79" s="1"/>
      <c r="I79" s="1"/>
      <c r="J79" s="27"/>
      <c r="K79" s="25"/>
      <c r="L79" s="1"/>
      <c r="M79" s="1"/>
      <c r="N79" s="1" t="s">
        <v>195</v>
      </c>
      <c r="O79" s="1" t="s">
        <v>144</v>
      </c>
    </row>
    <row r="80" spans="1:15" s="6" customFormat="1" ht="24.95" customHeight="1">
      <c r="A80" s="1">
        <v>78</v>
      </c>
      <c r="B80" s="1" t="s">
        <v>71</v>
      </c>
      <c r="C80" s="1" t="s">
        <v>152</v>
      </c>
      <c r="D80" s="1" t="s">
        <v>153</v>
      </c>
      <c r="E80" s="18"/>
      <c r="F80" s="1"/>
      <c r="G80" s="1"/>
      <c r="H80" s="1"/>
      <c r="I80" s="1"/>
      <c r="J80" s="27"/>
      <c r="K80" s="25"/>
      <c r="L80" s="1"/>
      <c r="M80" s="1"/>
      <c r="N80" s="1" t="s">
        <v>195</v>
      </c>
      <c r="O80" s="1" t="s">
        <v>144</v>
      </c>
    </row>
    <row r="81" spans="1:15" s="6" customFormat="1" ht="24.95" customHeight="1">
      <c r="A81" s="1">
        <v>79</v>
      </c>
      <c r="B81" s="1" t="s">
        <v>78</v>
      </c>
      <c r="C81" s="1" t="s">
        <v>172</v>
      </c>
      <c r="D81" s="1" t="s">
        <v>173</v>
      </c>
      <c r="E81" s="18"/>
      <c r="F81" s="1"/>
      <c r="G81" s="1"/>
      <c r="H81" s="1"/>
      <c r="I81" s="1"/>
      <c r="J81" s="27"/>
      <c r="K81" s="25"/>
      <c r="L81" s="1"/>
      <c r="M81" s="1"/>
      <c r="N81" s="1" t="s">
        <v>195</v>
      </c>
      <c r="O81" s="1" t="s">
        <v>144</v>
      </c>
    </row>
    <row r="82" spans="1:15" s="6" customFormat="1" ht="24.95" customHeight="1">
      <c r="A82" s="1">
        <v>80</v>
      </c>
      <c r="B82" s="1" t="s">
        <v>78</v>
      </c>
      <c r="C82" s="1" t="s">
        <v>156</v>
      </c>
      <c r="D82" s="1" t="s">
        <v>157</v>
      </c>
      <c r="E82" s="18"/>
      <c r="F82" s="1"/>
      <c r="G82" s="1"/>
      <c r="H82" s="1"/>
      <c r="I82" s="1"/>
      <c r="J82" s="27"/>
      <c r="K82" s="25"/>
      <c r="L82" s="1"/>
      <c r="M82" s="1"/>
      <c r="N82" s="1" t="s">
        <v>195</v>
      </c>
      <c r="O82" s="1" t="s">
        <v>144</v>
      </c>
    </row>
    <row r="83" spans="1:15" s="6" customFormat="1" ht="24.95" customHeight="1">
      <c r="A83" s="1">
        <v>81</v>
      </c>
      <c r="B83" s="1" t="s">
        <v>78</v>
      </c>
      <c r="C83" s="1" t="s">
        <v>160</v>
      </c>
      <c r="D83" s="1" t="s">
        <v>161</v>
      </c>
      <c r="E83" s="18"/>
      <c r="F83" s="1"/>
      <c r="G83" s="1"/>
      <c r="H83" s="1"/>
      <c r="I83" s="1"/>
      <c r="J83" s="27"/>
      <c r="K83" s="25"/>
      <c r="L83" s="1"/>
      <c r="M83" s="1"/>
      <c r="N83" s="1" t="s">
        <v>195</v>
      </c>
      <c r="O83" s="1" t="s">
        <v>144</v>
      </c>
    </row>
    <row r="84" spans="1:15" s="8" customFormat="1" ht="24.95" customHeight="1">
      <c r="A84" s="1">
        <v>82</v>
      </c>
      <c r="B84" s="1" t="s">
        <v>78</v>
      </c>
      <c r="C84" s="1" t="s">
        <v>158</v>
      </c>
      <c r="D84" s="1" t="s">
        <v>159</v>
      </c>
      <c r="E84" s="18"/>
      <c r="F84" s="1"/>
      <c r="G84" s="1"/>
      <c r="H84" s="1"/>
      <c r="I84" s="1"/>
      <c r="J84" s="27"/>
      <c r="K84" s="25"/>
      <c r="L84" s="1"/>
      <c r="M84" s="1"/>
      <c r="N84" s="1" t="s">
        <v>195</v>
      </c>
      <c r="O84" s="1" t="s">
        <v>144</v>
      </c>
    </row>
    <row r="85" spans="1:15" s="8" customFormat="1" ht="24.95" customHeight="1">
      <c r="A85" s="1">
        <v>83</v>
      </c>
      <c r="B85" s="1" t="s">
        <v>71</v>
      </c>
      <c r="C85" s="1" t="s">
        <v>145</v>
      </c>
      <c r="D85" s="1" t="s">
        <v>146</v>
      </c>
      <c r="E85" s="18"/>
      <c r="F85" s="1"/>
      <c r="G85" s="1"/>
      <c r="H85" s="1"/>
      <c r="I85" s="1"/>
      <c r="J85" s="27"/>
      <c r="K85" s="25"/>
      <c r="L85" s="1"/>
      <c r="M85" s="1"/>
      <c r="N85" s="1" t="s">
        <v>195</v>
      </c>
      <c r="O85" s="22" t="s">
        <v>144</v>
      </c>
    </row>
    <row r="86" spans="1:15" s="6" customFormat="1" ht="24.95" customHeight="1">
      <c r="A86" s="1">
        <v>84</v>
      </c>
      <c r="B86" s="1" t="s">
        <v>78</v>
      </c>
      <c r="C86" s="1" t="s">
        <v>176</v>
      </c>
      <c r="D86" s="1" t="s">
        <v>177</v>
      </c>
      <c r="E86" s="18"/>
      <c r="F86" s="1"/>
      <c r="G86" s="1"/>
      <c r="H86" s="1"/>
      <c r="I86" s="1"/>
      <c r="J86" s="27"/>
      <c r="K86" s="25"/>
      <c r="L86" s="1"/>
      <c r="M86" s="1"/>
      <c r="N86" s="1" t="s">
        <v>195</v>
      </c>
      <c r="O86" s="1" t="s">
        <v>144</v>
      </c>
    </row>
    <row r="87" spans="1:15" s="8" customFormat="1" ht="24.95" customHeight="1">
      <c r="A87" s="1">
        <v>85</v>
      </c>
      <c r="B87" s="1" t="s">
        <v>78</v>
      </c>
      <c r="C87" s="1" t="s">
        <v>164</v>
      </c>
      <c r="D87" s="1" t="s">
        <v>165</v>
      </c>
      <c r="E87" s="18"/>
      <c r="F87" s="1"/>
      <c r="G87" s="1"/>
      <c r="H87" s="1"/>
      <c r="I87" s="1"/>
      <c r="J87" s="27"/>
      <c r="K87" s="25"/>
      <c r="L87" s="1"/>
      <c r="M87" s="1"/>
      <c r="N87" s="1" t="s">
        <v>195</v>
      </c>
      <c r="O87" s="1" t="s">
        <v>144</v>
      </c>
    </row>
    <row r="88" spans="1:15" s="8" customFormat="1" ht="24.95" customHeight="1">
      <c r="A88" s="1">
        <v>86</v>
      </c>
      <c r="B88" s="1" t="s">
        <v>78</v>
      </c>
      <c r="C88" s="1" t="s">
        <v>174</v>
      </c>
      <c r="D88" s="1" t="s">
        <v>175</v>
      </c>
      <c r="E88" s="18"/>
      <c r="F88" s="1"/>
      <c r="G88" s="1"/>
      <c r="H88" s="1"/>
      <c r="I88" s="1"/>
      <c r="J88" s="27"/>
      <c r="K88" s="25"/>
      <c r="L88" s="1"/>
      <c r="M88" s="1"/>
      <c r="N88" s="1" t="s">
        <v>195</v>
      </c>
      <c r="O88" s="1" t="s">
        <v>144</v>
      </c>
    </row>
    <row r="89" spans="1:15" s="8" customFormat="1" ht="24.95" customHeight="1">
      <c r="A89" s="1">
        <v>87</v>
      </c>
      <c r="B89" s="1" t="s">
        <v>71</v>
      </c>
      <c r="C89" s="1" t="s">
        <v>142</v>
      </c>
      <c r="D89" s="1" t="s">
        <v>143</v>
      </c>
      <c r="E89" s="18"/>
      <c r="F89" s="1"/>
      <c r="G89" s="1"/>
      <c r="H89" s="1"/>
      <c r="I89" s="1"/>
      <c r="J89" s="27"/>
      <c r="K89" s="25"/>
      <c r="L89" s="1"/>
      <c r="M89" s="1"/>
      <c r="N89" s="1" t="s">
        <v>195</v>
      </c>
      <c r="O89" s="22" t="s">
        <v>144</v>
      </c>
    </row>
    <row r="90" spans="1:15" s="6" customFormat="1" ht="24.95" customHeight="1">
      <c r="A90" s="1">
        <v>88</v>
      </c>
      <c r="B90" s="1" t="s">
        <v>71</v>
      </c>
      <c r="C90" s="1" t="s">
        <v>154</v>
      </c>
      <c r="D90" s="1" t="s">
        <v>155</v>
      </c>
      <c r="E90" s="18"/>
      <c r="F90" s="1"/>
      <c r="G90" s="1"/>
      <c r="H90" s="1"/>
      <c r="I90" s="1"/>
      <c r="J90" s="27"/>
      <c r="K90" s="25"/>
      <c r="L90" s="1"/>
      <c r="M90" s="1"/>
      <c r="N90" s="1" t="s">
        <v>195</v>
      </c>
      <c r="O90" s="1" t="s">
        <v>144</v>
      </c>
    </row>
    <row r="91" spans="1:15" s="8" customFormat="1" ht="24.95" customHeight="1">
      <c r="A91" s="1">
        <v>89</v>
      </c>
      <c r="B91" s="1" t="s">
        <v>78</v>
      </c>
      <c r="C91" s="1" t="s">
        <v>180</v>
      </c>
      <c r="D91" s="1" t="s">
        <v>181</v>
      </c>
      <c r="E91" s="18"/>
      <c r="F91" s="1"/>
      <c r="G91" s="1"/>
      <c r="H91" s="1"/>
      <c r="I91" s="1"/>
      <c r="J91" s="27"/>
      <c r="K91" s="25"/>
      <c r="L91" s="1"/>
      <c r="M91" s="1"/>
      <c r="N91" s="1" t="s">
        <v>195</v>
      </c>
      <c r="O91" s="1" t="s">
        <v>144</v>
      </c>
    </row>
    <row r="92" spans="1:15" s="8" customFormat="1" ht="24.95" customHeight="1">
      <c r="A92" s="1">
        <v>90</v>
      </c>
      <c r="B92" s="3" t="s">
        <v>33</v>
      </c>
      <c r="C92" s="3">
        <v>182550404</v>
      </c>
      <c r="D92" s="3" t="s">
        <v>40</v>
      </c>
      <c r="E92" s="18"/>
      <c r="F92" s="3"/>
      <c r="G92" s="3"/>
      <c r="H92" s="3"/>
      <c r="I92" s="3"/>
      <c r="J92" s="27"/>
      <c r="K92" s="25"/>
      <c r="L92" s="3"/>
      <c r="M92" s="3"/>
      <c r="N92" s="1" t="s">
        <v>195</v>
      </c>
      <c r="O92" s="3" t="s">
        <v>41</v>
      </c>
    </row>
    <row r="93" spans="1:15" s="8" customFormat="1" ht="24.95" customHeight="1">
      <c r="A93" s="1">
        <v>91</v>
      </c>
      <c r="B93" s="3" t="s">
        <v>33</v>
      </c>
      <c r="C93" s="3">
        <v>182550411</v>
      </c>
      <c r="D93" s="3" t="s">
        <v>46</v>
      </c>
      <c r="E93" s="18"/>
      <c r="F93" s="3"/>
      <c r="G93" s="3"/>
      <c r="H93" s="3"/>
      <c r="I93" s="3"/>
      <c r="J93" s="27"/>
      <c r="K93" s="25"/>
      <c r="L93" s="3"/>
      <c r="M93" s="3"/>
      <c r="N93" s="1" t="s">
        <v>195</v>
      </c>
      <c r="O93" s="3" t="s">
        <v>41</v>
      </c>
    </row>
    <row r="94" spans="1:15" s="8" customFormat="1" ht="24.95" customHeight="1">
      <c r="A94" s="1">
        <v>92</v>
      </c>
      <c r="B94" s="3" t="s">
        <v>33</v>
      </c>
      <c r="C94" s="3">
        <v>182550417</v>
      </c>
      <c r="D94" s="3" t="s">
        <v>54</v>
      </c>
      <c r="E94" s="18"/>
      <c r="F94" s="3"/>
      <c r="G94" s="3"/>
      <c r="H94" s="11"/>
      <c r="I94" s="3"/>
      <c r="J94" s="27"/>
      <c r="K94" s="25"/>
      <c r="L94" s="3"/>
      <c r="M94" s="3"/>
      <c r="N94" s="1" t="s">
        <v>195</v>
      </c>
      <c r="O94" s="3" t="s">
        <v>41</v>
      </c>
    </row>
    <row r="95" spans="1:15" s="8" customFormat="1" ht="24.95" customHeight="1">
      <c r="A95" s="1">
        <v>93</v>
      </c>
      <c r="B95" s="3" t="s">
        <v>33</v>
      </c>
      <c r="C95" s="3">
        <v>182550419</v>
      </c>
      <c r="D95" s="3" t="s">
        <v>56</v>
      </c>
      <c r="E95" s="18"/>
      <c r="F95" s="3"/>
      <c r="G95" s="3"/>
      <c r="H95" s="11"/>
      <c r="I95" s="3"/>
      <c r="J95" s="27"/>
      <c r="K95" s="25"/>
      <c r="L95" s="3"/>
      <c r="M95" s="3"/>
      <c r="N95" s="1" t="s">
        <v>195</v>
      </c>
      <c r="O95" s="3" t="s">
        <v>41</v>
      </c>
    </row>
    <row r="96" spans="1:15" s="8" customFormat="1" ht="24.95" customHeight="1">
      <c r="A96" s="1">
        <v>94</v>
      </c>
      <c r="B96" s="3" t="s">
        <v>33</v>
      </c>
      <c r="C96" s="3">
        <v>182550420</v>
      </c>
      <c r="D96" s="3" t="s">
        <v>57</v>
      </c>
      <c r="E96" s="18"/>
      <c r="F96" s="3"/>
      <c r="G96" s="3"/>
      <c r="H96" s="11"/>
      <c r="I96" s="3"/>
      <c r="J96" s="27"/>
      <c r="K96" s="25"/>
      <c r="L96" s="3"/>
      <c r="M96" s="3"/>
      <c r="N96" s="1" t="s">
        <v>195</v>
      </c>
      <c r="O96" s="3" t="s">
        <v>41</v>
      </c>
    </row>
    <row r="97" spans="1:15" s="8" customFormat="1" ht="24.95" customHeight="1">
      <c r="A97" s="1">
        <v>95</v>
      </c>
      <c r="B97" s="3" t="s">
        <v>33</v>
      </c>
      <c r="C97" s="3">
        <v>182550421</v>
      </c>
      <c r="D97" s="3" t="s">
        <v>58</v>
      </c>
      <c r="E97" s="18"/>
      <c r="F97" s="3"/>
      <c r="G97" s="3"/>
      <c r="H97" s="11"/>
      <c r="I97" s="3"/>
      <c r="J97" s="27"/>
      <c r="K97" s="25"/>
      <c r="L97" s="3"/>
      <c r="M97" s="3"/>
      <c r="N97" s="1" t="s">
        <v>195</v>
      </c>
      <c r="O97" s="3" t="s">
        <v>41</v>
      </c>
    </row>
    <row r="98" spans="1:15" s="8" customFormat="1" ht="24.95" customHeight="1">
      <c r="A98" s="1">
        <v>96</v>
      </c>
      <c r="B98" s="3" t="s">
        <v>33</v>
      </c>
      <c r="C98" s="3">
        <v>182550428</v>
      </c>
      <c r="D98" s="3" t="s">
        <v>66</v>
      </c>
      <c r="E98" s="18"/>
      <c r="F98" s="3"/>
      <c r="G98" s="3"/>
      <c r="H98" s="3"/>
      <c r="I98" s="3"/>
      <c r="J98" s="27"/>
      <c r="K98" s="25"/>
      <c r="L98" s="3"/>
      <c r="M98" s="3"/>
      <c r="N98" s="1" t="s">
        <v>195</v>
      </c>
      <c r="O98" s="3" t="s">
        <v>41</v>
      </c>
    </row>
    <row r="99" spans="1:15" s="8" customFormat="1" ht="24.95" customHeight="1">
      <c r="A99" s="1">
        <v>97</v>
      </c>
      <c r="B99" s="3" t="s">
        <v>33</v>
      </c>
      <c r="C99" s="3">
        <v>182550429</v>
      </c>
      <c r="D99" s="3" t="s">
        <v>67</v>
      </c>
      <c r="E99" s="18"/>
      <c r="F99" s="3"/>
      <c r="G99" s="3"/>
      <c r="H99" s="3"/>
      <c r="I99" s="3"/>
      <c r="J99" s="27"/>
      <c r="K99" s="25"/>
      <c r="L99" s="3"/>
      <c r="M99" s="3"/>
      <c r="N99" s="1" t="s">
        <v>195</v>
      </c>
      <c r="O99" s="3" t="s">
        <v>41</v>
      </c>
    </row>
    <row r="100" spans="1:15" s="8" customFormat="1" ht="24.95" customHeight="1">
      <c r="A100" s="1">
        <v>98</v>
      </c>
      <c r="B100" s="3" t="s">
        <v>33</v>
      </c>
      <c r="C100" s="3">
        <v>182550431</v>
      </c>
      <c r="D100" s="3" t="s">
        <v>69</v>
      </c>
      <c r="E100" s="18"/>
      <c r="F100" s="3"/>
      <c r="G100" s="3"/>
      <c r="H100" s="3"/>
      <c r="I100" s="3"/>
      <c r="J100" s="27"/>
      <c r="K100" s="25"/>
      <c r="L100" s="3"/>
      <c r="M100" s="3"/>
      <c r="N100" s="1" t="s">
        <v>195</v>
      </c>
      <c r="O100" s="3" t="s">
        <v>41</v>
      </c>
    </row>
    <row r="101" spans="1:15" s="8" customFormat="1" ht="24.95" customHeight="1">
      <c r="A101" s="1">
        <v>99</v>
      </c>
      <c r="B101" s="1" t="s">
        <v>22</v>
      </c>
      <c r="C101" s="1">
        <v>182430344</v>
      </c>
      <c r="D101" s="1" t="s">
        <v>24</v>
      </c>
      <c r="E101" s="18"/>
      <c r="F101" s="1"/>
      <c r="G101" s="1"/>
      <c r="H101" s="1"/>
      <c r="I101" s="1"/>
      <c r="J101" s="27"/>
      <c r="K101" s="25"/>
      <c r="L101" s="1"/>
      <c r="M101" s="1"/>
      <c r="N101" s="1" t="s">
        <v>195</v>
      </c>
      <c r="O101" s="1" t="s">
        <v>30</v>
      </c>
    </row>
    <row r="102" spans="1:15" s="6" customFormat="1" ht="24.95" customHeight="1">
      <c r="A102" s="1">
        <v>100</v>
      </c>
      <c r="B102" s="1" t="s">
        <v>22</v>
      </c>
      <c r="C102" s="1">
        <v>182430345</v>
      </c>
      <c r="D102" s="1" t="s">
        <v>25</v>
      </c>
      <c r="E102" s="18"/>
      <c r="F102" s="1"/>
      <c r="G102" s="1"/>
      <c r="H102" s="1"/>
      <c r="I102" s="1"/>
      <c r="J102" s="27"/>
      <c r="K102" s="25"/>
      <c r="L102" s="1"/>
      <c r="M102" s="1"/>
      <c r="N102" s="1" t="s">
        <v>195</v>
      </c>
      <c r="O102" s="1" t="s">
        <v>30</v>
      </c>
    </row>
    <row r="103" spans="1:15" s="8" customFormat="1" ht="24.95" customHeight="1">
      <c r="A103" s="1">
        <v>101</v>
      </c>
      <c r="B103" s="1" t="s">
        <v>22</v>
      </c>
      <c r="C103" s="1">
        <v>182430346</v>
      </c>
      <c r="D103" s="1" t="s">
        <v>26</v>
      </c>
      <c r="E103" s="18"/>
      <c r="F103" s="1"/>
      <c r="G103" s="1"/>
      <c r="H103" s="1"/>
      <c r="I103" s="1"/>
      <c r="J103" s="27"/>
      <c r="K103" s="25"/>
      <c r="L103" s="1"/>
      <c r="M103" s="1"/>
      <c r="N103" s="1" t="s">
        <v>195</v>
      </c>
      <c r="O103" s="1" t="s">
        <v>30</v>
      </c>
    </row>
    <row r="104" spans="1:15" s="8" customFormat="1" ht="24.95" customHeight="1">
      <c r="A104" s="1">
        <v>102</v>
      </c>
      <c r="B104" s="1" t="s">
        <v>22</v>
      </c>
      <c r="C104" s="1">
        <v>182430347</v>
      </c>
      <c r="D104" s="1" t="s">
        <v>27</v>
      </c>
      <c r="E104" s="18"/>
      <c r="F104" s="1"/>
      <c r="G104" s="1"/>
      <c r="H104" s="1"/>
      <c r="I104" s="1"/>
      <c r="J104" s="27"/>
      <c r="K104" s="25"/>
      <c r="L104" s="1"/>
      <c r="M104" s="1"/>
      <c r="N104" s="1" t="s">
        <v>195</v>
      </c>
      <c r="O104" s="1" t="s">
        <v>30</v>
      </c>
    </row>
    <row r="105" spans="1:15" s="8" customFormat="1" ht="24.95" customHeight="1">
      <c r="A105" s="1">
        <v>103</v>
      </c>
      <c r="B105" s="1" t="s">
        <v>22</v>
      </c>
      <c r="C105" s="1">
        <v>182430351</v>
      </c>
      <c r="D105" s="1" t="s">
        <v>28</v>
      </c>
      <c r="E105" s="18"/>
      <c r="F105" s="1"/>
      <c r="G105" s="1"/>
      <c r="H105" s="1"/>
      <c r="I105" s="1"/>
      <c r="J105" s="27"/>
      <c r="K105" s="25"/>
      <c r="L105" s="1"/>
      <c r="M105" s="1"/>
      <c r="N105" s="1" t="s">
        <v>195</v>
      </c>
      <c r="O105" s="1" t="s">
        <v>30</v>
      </c>
    </row>
    <row r="106" spans="1:15" s="8" customFormat="1" ht="24.95" customHeight="1">
      <c r="A106" s="1">
        <v>104</v>
      </c>
      <c r="B106" s="1" t="s">
        <v>22</v>
      </c>
      <c r="C106" s="1">
        <v>182430354</v>
      </c>
      <c r="D106" s="1" t="s">
        <v>29</v>
      </c>
      <c r="E106" s="18"/>
      <c r="F106" s="1"/>
      <c r="G106" s="1"/>
      <c r="H106" s="1"/>
      <c r="I106" s="1"/>
      <c r="J106" s="27"/>
      <c r="K106" s="25"/>
      <c r="L106" s="1"/>
      <c r="M106" s="1"/>
      <c r="N106" s="1" t="s">
        <v>195</v>
      </c>
      <c r="O106" s="1" t="s">
        <v>30</v>
      </c>
    </row>
    <row r="107" spans="1:15" ht="24.75" customHeight="1">
      <c r="A107" s="31" t="s">
        <v>188</v>
      </c>
      <c r="B107" s="31"/>
    </row>
  </sheetData>
  <sortState ref="A3:O73">
    <sortCondition descending="1" ref="J3:J73"/>
  </sortState>
  <mergeCells count="2">
    <mergeCell ref="A1:O1"/>
    <mergeCell ref="A107:B107"/>
  </mergeCells>
  <phoneticPr fontId="1" type="noConversion"/>
  <pageMargins left="0.70866141732283472" right="0.70866141732283472" top="0.59055118110236227" bottom="0.3937007874015748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E1" sqref="E1:E33"/>
    </sheetView>
  </sheetViews>
  <sheetFormatPr defaultRowHeight="13.5"/>
  <cols>
    <col min="2" max="2" width="13.5" customWidth="1"/>
  </cols>
  <sheetData>
    <row r="1" spans="1:15" s="6" customFormat="1" ht="20.100000000000001" customHeight="1">
      <c r="A1" s="3" t="s">
        <v>33</v>
      </c>
      <c r="B1" s="3">
        <v>182550415</v>
      </c>
      <c r="C1" s="3" t="s">
        <v>50</v>
      </c>
      <c r="D1" s="18">
        <v>2.7758620689655173</v>
      </c>
      <c r="E1" s="18">
        <f>ROUND(D1,2)</f>
        <v>2.78</v>
      </c>
      <c r="F1" s="9">
        <v>0</v>
      </c>
      <c r="G1" s="3"/>
      <c r="H1" s="3">
        <v>2</v>
      </c>
      <c r="I1" s="3"/>
      <c r="J1" s="3">
        <f>(D1+F1+G1+H1)*0.4+I1*0.2</f>
        <v>1.9103448275862072</v>
      </c>
      <c r="K1" s="3"/>
      <c r="L1" s="3"/>
      <c r="M1" s="3"/>
      <c r="N1" s="3"/>
      <c r="O1" s="20" t="s">
        <v>51</v>
      </c>
    </row>
    <row r="2" spans="1:15" s="6" customFormat="1" ht="20.100000000000001" customHeight="1">
      <c r="A2" s="3" t="s">
        <v>33</v>
      </c>
      <c r="B2" s="3">
        <v>182550416</v>
      </c>
      <c r="C2" s="3" t="s">
        <v>52</v>
      </c>
      <c r="D2" s="18">
        <v>3.396551724137931</v>
      </c>
      <c r="E2" s="18">
        <f t="shared" ref="E2:E33" si="0">ROUND(D2,2)</f>
        <v>3.4</v>
      </c>
      <c r="F2" s="3"/>
      <c r="G2" s="3"/>
      <c r="H2" s="10">
        <v>0</v>
      </c>
      <c r="I2" s="3"/>
      <c r="J2" s="3">
        <f>(D2+F2+G2+H2)*0.4+I2*0.2</f>
        <v>1.3586206896551725</v>
      </c>
      <c r="K2" s="3"/>
      <c r="L2" s="3"/>
      <c r="M2" s="3"/>
      <c r="N2" s="3"/>
      <c r="O2" s="21" t="s">
        <v>53</v>
      </c>
    </row>
    <row r="3" spans="1:15" s="6" customFormat="1" ht="20.100000000000001" customHeight="1">
      <c r="A3" s="3" t="s">
        <v>33</v>
      </c>
      <c r="B3" s="3">
        <v>182550425</v>
      </c>
      <c r="C3" s="3" t="s">
        <v>62</v>
      </c>
      <c r="D3" s="18">
        <v>3.1379310344827585</v>
      </c>
      <c r="E3" s="18">
        <f t="shared" si="0"/>
        <v>3.14</v>
      </c>
      <c r="F3" s="3">
        <v>2.5</v>
      </c>
      <c r="G3" s="3"/>
      <c r="H3" s="9">
        <v>0</v>
      </c>
      <c r="I3" s="3"/>
      <c r="J3" s="3">
        <f>(D3+F3+G3+H3)*0.4+I3*0.2</f>
        <v>2.2551724137931033</v>
      </c>
      <c r="K3" s="3"/>
      <c r="L3" s="3"/>
      <c r="M3" s="3"/>
      <c r="N3" s="3"/>
      <c r="O3" s="20" t="s">
        <v>63</v>
      </c>
    </row>
    <row r="4" spans="1:15" s="6" customFormat="1" ht="20.100000000000001" customHeight="1">
      <c r="A4" s="3" t="s">
        <v>33</v>
      </c>
      <c r="B4" s="3">
        <v>182550398</v>
      </c>
      <c r="C4" s="3" t="s">
        <v>34</v>
      </c>
      <c r="D4" s="18">
        <v>3.2931034482758621</v>
      </c>
      <c r="E4" s="18">
        <f t="shared" si="0"/>
        <v>3.29</v>
      </c>
      <c r="F4" s="3">
        <v>8</v>
      </c>
      <c r="G4" s="3">
        <v>0.25</v>
      </c>
      <c r="H4" s="4"/>
      <c r="I4" s="5"/>
      <c r="J4" s="4"/>
      <c r="K4" s="4"/>
      <c r="L4" s="4"/>
      <c r="M4" s="4"/>
      <c r="N4" s="4"/>
      <c r="O4" s="7"/>
    </row>
    <row r="5" spans="1:15" s="6" customFormat="1" ht="20.100000000000001" customHeight="1">
      <c r="A5" s="3" t="s">
        <v>33</v>
      </c>
      <c r="B5" s="3">
        <v>182550399</v>
      </c>
      <c r="C5" s="3" t="s">
        <v>35</v>
      </c>
      <c r="D5" s="18">
        <v>3.0517241379310347</v>
      </c>
      <c r="E5" s="18">
        <f t="shared" si="0"/>
        <v>3.05</v>
      </c>
      <c r="F5" s="3"/>
      <c r="G5" s="3">
        <v>0.25</v>
      </c>
      <c r="H5" s="3">
        <v>2</v>
      </c>
      <c r="I5" s="5"/>
      <c r="J5" s="4"/>
      <c r="K5" s="4"/>
      <c r="L5" s="4"/>
      <c r="M5" s="4"/>
      <c r="N5" s="4"/>
      <c r="O5" s="7"/>
    </row>
    <row r="6" spans="1:15" s="6" customFormat="1" ht="20.100000000000001" customHeight="1">
      <c r="A6" s="1" t="s">
        <v>33</v>
      </c>
      <c r="B6" s="1">
        <v>182550400</v>
      </c>
      <c r="C6" s="1" t="s">
        <v>36</v>
      </c>
      <c r="D6" s="18">
        <v>2.8103448275862069</v>
      </c>
      <c r="E6" s="18">
        <f t="shared" si="0"/>
        <v>2.81</v>
      </c>
      <c r="F6" s="1">
        <v>0</v>
      </c>
      <c r="G6" s="1">
        <v>0.25</v>
      </c>
      <c r="H6" s="1"/>
      <c r="I6" s="1"/>
      <c r="J6" s="1"/>
      <c r="K6" s="1"/>
      <c r="L6" s="1"/>
      <c r="M6" s="1"/>
      <c r="N6" s="1"/>
      <c r="O6" s="1"/>
    </row>
    <row r="7" spans="1:15" s="6" customFormat="1" ht="20.100000000000001" customHeight="1">
      <c r="A7" s="3" t="s">
        <v>33</v>
      </c>
      <c r="B7" s="3">
        <v>182550401</v>
      </c>
      <c r="C7" s="3" t="s">
        <v>37</v>
      </c>
      <c r="D7" s="18">
        <v>3.7931034482758621</v>
      </c>
      <c r="E7" s="18">
        <f t="shared" si="0"/>
        <v>3.79</v>
      </c>
      <c r="F7" s="3"/>
      <c r="G7" s="3"/>
      <c r="H7" s="3">
        <v>4</v>
      </c>
      <c r="I7" s="3"/>
      <c r="J7" s="3"/>
      <c r="K7" s="3"/>
      <c r="L7" s="3"/>
      <c r="M7" s="3"/>
      <c r="N7" s="3"/>
      <c r="O7" s="3"/>
    </row>
    <row r="8" spans="1:15" s="6" customFormat="1" ht="20.100000000000001" customHeight="1">
      <c r="A8" s="3" t="s">
        <v>33</v>
      </c>
      <c r="B8" s="3">
        <v>182550402</v>
      </c>
      <c r="C8" s="3" t="s">
        <v>38</v>
      </c>
      <c r="D8" s="18">
        <v>3.1896551724137931</v>
      </c>
      <c r="E8" s="18">
        <f t="shared" si="0"/>
        <v>3.19</v>
      </c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6" customFormat="1" ht="20.100000000000001" customHeight="1">
      <c r="A9" s="3" t="s">
        <v>33</v>
      </c>
      <c r="B9" s="3">
        <v>182550403</v>
      </c>
      <c r="C9" s="3" t="s">
        <v>39</v>
      </c>
      <c r="D9" s="18">
        <v>3.3275862068965516</v>
      </c>
      <c r="E9" s="18">
        <f t="shared" si="0"/>
        <v>3.33</v>
      </c>
      <c r="F9" s="3"/>
      <c r="G9" s="3"/>
      <c r="H9" s="3">
        <v>6.2</v>
      </c>
      <c r="I9" s="3"/>
      <c r="J9" s="3"/>
      <c r="K9" s="3"/>
      <c r="L9" s="3"/>
      <c r="M9" s="3"/>
      <c r="N9" s="3"/>
      <c r="O9" s="3"/>
    </row>
    <row r="10" spans="1:15" s="6" customFormat="1" ht="20.100000000000001" customHeight="1">
      <c r="A10" s="3" t="s">
        <v>33</v>
      </c>
      <c r="B10" s="3">
        <v>182550406</v>
      </c>
      <c r="C10" s="3" t="s">
        <v>42</v>
      </c>
      <c r="D10" s="18">
        <v>3.5833333333333335</v>
      </c>
      <c r="E10" s="18">
        <f t="shared" si="0"/>
        <v>3.58</v>
      </c>
      <c r="F10" s="3">
        <v>5</v>
      </c>
      <c r="G10" s="3"/>
      <c r="H10" s="3"/>
      <c r="I10" s="3"/>
      <c r="J10" s="3"/>
      <c r="K10" s="3"/>
      <c r="L10" s="3"/>
      <c r="M10" s="3"/>
      <c r="N10" s="3"/>
      <c r="O10" s="3"/>
    </row>
    <row r="11" spans="1:15" s="6" customFormat="1" ht="20.100000000000001" customHeight="1">
      <c r="A11" s="3" t="s">
        <v>33</v>
      </c>
      <c r="B11" s="3">
        <v>182550407</v>
      </c>
      <c r="C11" s="3" t="s">
        <v>43</v>
      </c>
      <c r="D11" s="18">
        <v>3.103448275862069</v>
      </c>
      <c r="E11" s="18">
        <f t="shared" si="0"/>
        <v>3.1</v>
      </c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s="6" customFormat="1" ht="20.100000000000001" customHeight="1">
      <c r="A12" s="3" t="s">
        <v>33</v>
      </c>
      <c r="B12" s="3">
        <v>182550408</v>
      </c>
      <c r="C12" s="3" t="s">
        <v>44</v>
      </c>
      <c r="D12" s="18">
        <v>3.0689655172413794</v>
      </c>
      <c r="E12" s="18">
        <f t="shared" si="0"/>
        <v>3.07</v>
      </c>
      <c r="F12" s="3"/>
      <c r="G12" s="3"/>
      <c r="H12" s="3">
        <v>4</v>
      </c>
      <c r="I12" s="3"/>
      <c r="J12" s="3"/>
      <c r="K12" s="3"/>
      <c r="L12" s="3"/>
      <c r="M12" s="3"/>
      <c r="N12" s="3"/>
      <c r="O12" s="3"/>
    </row>
    <row r="13" spans="1:15" s="6" customFormat="1" ht="20.100000000000001" customHeight="1">
      <c r="A13" s="3" t="s">
        <v>33</v>
      </c>
      <c r="B13" s="3">
        <v>182550410</v>
      </c>
      <c r="C13" s="3" t="s">
        <v>45</v>
      </c>
      <c r="D13" s="18">
        <v>3.2586206896551726</v>
      </c>
      <c r="E13" s="18">
        <f t="shared" si="0"/>
        <v>3.26</v>
      </c>
      <c r="F13" s="3">
        <v>2.5</v>
      </c>
      <c r="G13" s="3"/>
      <c r="H13" s="3">
        <v>3.8</v>
      </c>
      <c r="I13" s="3"/>
      <c r="J13" s="3"/>
      <c r="K13" s="3"/>
      <c r="L13" s="3"/>
      <c r="M13" s="3"/>
      <c r="N13" s="3"/>
      <c r="O13" s="3"/>
    </row>
    <row r="14" spans="1:15" s="6" customFormat="1" ht="20.100000000000001" customHeight="1">
      <c r="A14" s="3" t="s">
        <v>33</v>
      </c>
      <c r="B14" s="3">
        <v>182550412</v>
      </c>
      <c r="C14" s="3" t="s">
        <v>47</v>
      </c>
      <c r="D14" s="18">
        <v>3.2413793103448274</v>
      </c>
      <c r="E14" s="18">
        <f t="shared" si="0"/>
        <v>3.24</v>
      </c>
      <c r="F14" s="3"/>
      <c r="G14" s="3"/>
      <c r="H14" s="3">
        <v>4</v>
      </c>
      <c r="I14" s="3"/>
      <c r="J14" s="3"/>
      <c r="K14" s="3"/>
      <c r="L14" s="3"/>
      <c r="M14" s="3"/>
      <c r="N14" s="3"/>
      <c r="O14" s="3"/>
    </row>
    <row r="15" spans="1:15" s="6" customFormat="1" ht="20.100000000000001" customHeight="1">
      <c r="A15" s="3" t="s">
        <v>33</v>
      </c>
      <c r="B15" s="3">
        <v>182550413</v>
      </c>
      <c r="C15" s="3" t="s">
        <v>48</v>
      </c>
      <c r="D15" s="18">
        <v>2.7586206896551726</v>
      </c>
      <c r="E15" s="18">
        <f t="shared" si="0"/>
        <v>2.76</v>
      </c>
      <c r="F15" s="3"/>
      <c r="G15" s="3"/>
      <c r="H15" s="3">
        <v>2</v>
      </c>
      <c r="I15" s="3"/>
      <c r="J15" s="3"/>
      <c r="K15" s="3"/>
      <c r="L15" s="3"/>
      <c r="M15" s="3"/>
      <c r="N15" s="3"/>
      <c r="O15" s="3"/>
    </row>
    <row r="16" spans="1:15" s="6" customFormat="1" ht="20.100000000000001" customHeight="1">
      <c r="A16" s="3" t="s">
        <v>33</v>
      </c>
      <c r="B16" s="3">
        <v>182550414</v>
      </c>
      <c r="C16" s="3" t="s">
        <v>49</v>
      </c>
      <c r="D16" s="18">
        <v>3.6896551724137931</v>
      </c>
      <c r="E16" s="18">
        <f t="shared" si="0"/>
        <v>3.69</v>
      </c>
      <c r="F16" s="3">
        <v>4</v>
      </c>
      <c r="G16" s="3"/>
      <c r="H16" s="3"/>
      <c r="I16" s="3"/>
      <c r="J16" s="3"/>
      <c r="K16" s="3"/>
      <c r="L16" s="3"/>
      <c r="M16" s="3"/>
      <c r="N16" s="3"/>
      <c r="O16" s="3"/>
    </row>
    <row r="17" spans="1:15" s="6" customFormat="1" ht="20.100000000000001" customHeight="1">
      <c r="A17" s="3" t="s">
        <v>33</v>
      </c>
      <c r="B17" s="3">
        <v>182550418</v>
      </c>
      <c r="C17" s="3" t="s">
        <v>55</v>
      </c>
      <c r="D17" s="18">
        <v>3.4482758620689653</v>
      </c>
      <c r="E17" s="18">
        <f t="shared" si="0"/>
        <v>3.45</v>
      </c>
      <c r="F17" s="3"/>
      <c r="G17" s="3"/>
      <c r="H17" s="11">
        <v>2</v>
      </c>
      <c r="I17" s="3"/>
      <c r="J17" s="3"/>
      <c r="K17" s="3"/>
      <c r="L17" s="3"/>
      <c r="M17" s="3"/>
      <c r="N17" s="3"/>
      <c r="O17" s="3"/>
    </row>
    <row r="18" spans="1:15" s="6" customFormat="1" ht="20.100000000000001" customHeight="1">
      <c r="A18" s="3" t="s">
        <v>33</v>
      </c>
      <c r="B18" s="3">
        <v>182550422</v>
      </c>
      <c r="C18" s="3" t="s">
        <v>59</v>
      </c>
      <c r="D18" s="18">
        <v>3.5</v>
      </c>
      <c r="E18" s="18">
        <f t="shared" si="0"/>
        <v>3.5</v>
      </c>
      <c r="F18" s="3">
        <v>7</v>
      </c>
      <c r="G18" s="9">
        <v>0.25</v>
      </c>
      <c r="H18" s="11"/>
      <c r="I18" s="3"/>
      <c r="J18" s="3"/>
      <c r="K18" s="3"/>
      <c r="L18" s="3"/>
      <c r="M18" s="3"/>
      <c r="N18" s="3"/>
      <c r="O18" s="7"/>
    </row>
    <row r="19" spans="1:15" s="6" customFormat="1" ht="20.100000000000001" customHeight="1">
      <c r="A19" s="1" t="s">
        <v>33</v>
      </c>
      <c r="B19" s="1">
        <v>182550423</v>
      </c>
      <c r="C19" s="1" t="s">
        <v>60</v>
      </c>
      <c r="D19" s="18">
        <v>3.2241379310344827</v>
      </c>
      <c r="E19" s="18">
        <f t="shared" si="0"/>
        <v>3.22</v>
      </c>
      <c r="F19" s="1"/>
      <c r="G19" s="1"/>
      <c r="H19" s="1">
        <v>4</v>
      </c>
      <c r="I19" s="1"/>
      <c r="J19" s="1"/>
      <c r="K19" s="1"/>
      <c r="L19" s="1"/>
      <c r="M19" s="1"/>
      <c r="N19" s="1"/>
      <c r="O19" s="1"/>
    </row>
    <row r="20" spans="1:15" s="6" customFormat="1" ht="20.100000000000001" customHeight="1">
      <c r="A20" s="3" t="s">
        <v>33</v>
      </c>
      <c r="B20" s="3">
        <v>182550424</v>
      </c>
      <c r="C20" s="3" t="s">
        <v>61</v>
      </c>
      <c r="D20" s="18">
        <v>2.9827586206896552</v>
      </c>
      <c r="E20" s="18">
        <f t="shared" si="0"/>
        <v>2.98</v>
      </c>
      <c r="F20" s="3">
        <v>5</v>
      </c>
      <c r="G20" s="3"/>
      <c r="H20" s="3">
        <v>2</v>
      </c>
      <c r="I20" s="3"/>
      <c r="J20" s="3"/>
      <c r="K20" s="3"/>
      <c r="L20" s="3"/>
      <c r="M20" s="3"/>
      <c r="N20" s="3"/>
      <c r="O20" s="3"/>
    </row>
    <row r="21" spans="1:15" s="6" customFormat="1" ht="20.100000000000001" customHeight="1">
      <c r="A21" s="13" t="s">
        <v>33</v>
      </c>
      <c r="B21" s="13">
        <v>182550426</v>
      </c>
      <c r="C21" s="13" t="s">
        <v>64</v>
      </c>
      <c r="D21" s="18">
        <v>3</v>
      </c>
      <c r="E21" s="18">
        <f t="shared" si="0"/>
        <v>3</v>
      </c>
      <c r="F21" s="13">
        <v>6</v>
      </c>
      <c r="G21" s="1">
        <v>0.25</v>
      </c>
      <c r="H21" s="1">
        <v>6</v>
      </c>
      <c r="I21" s="13"/>
      <c r="J21" s="13"/>
      <c r="K21" s="13"/>
      <c r="L21" s="13"/>
      <c r="M21" s="13"/>
      <c r="N21" s="13"/>
      <c r="O21" s="1"/>
    </row>
    <row r="22" spans="1:15" s="6" customFormat="1" ht="20.100000000000001" customHeight="1">
      <c r="A22" s="13" t="s">
        <v>33</v>
      </c>
      <c r="B22" s="13">
        <v>182550427</v>
      </c>
      <c r="C22" s="13" t="s">
        <v>65</v>
      </c>
      <c r="D22" s="18">
        <v>2.8793103448275863</v>
      </c>
      <c r="E22" s="18">
        <f t="shared" si="0"/>
        <v>2.88</v>
      </c>
      <c r="F22" s="1">
        <v>0.75</v>
      </c>
      <c r="G22" s="13"/>
      <c r="H22" s="13">
        <v>0</v>
      </c>
      <c r="I22" s="13"/>
      <c r="J22" s="13"/>
      <c r="K22" s="13"/>
      <c r="L22" s="13"/>
      <c r="M22" s="13"/>
      <c r="N22" s="13"/>
      <c r="O22" s="1"/>
    </row>
    <row r="23" spans="1:15" s="6" customFormat="1" ht="20.100000000000001" customHeight="1">
      <c r="A23" s="3" t="s">
        <v>33</v>
      </c>
      <c r="B23" s="3">
        <v>182550430</v>
      </c>
      <c r="C23" s="3" t="s">
        <v>68</v>
      </c>
      <c r="D23" s="18">
        <v>2.7121212121212119</v>
      </c>
      <c r="E23" s="18">
        <f t="shared" si="0"/>
        <v>2.71</v>
      </c>
      <c r="F23" s="3"/>
      <c r="G23" s="3"/>
      <c r="H23" s="3">
        <v>2</v>
      </c>
      <c r="I23" s="3"/>
      <c r="J23" s="3"/>
      <c r="K23" s="3"/>
      <c r="L23" s="3"/>
      <c r="M23" s="3"/>
      <c r="N23" s="3"/>
      <c r="O23" s="3"/>
    </row>
    <row r="24" spans="1:15" s="6" customFormat="1" ht="20.100000000000001" customHeight="1">
      <c r="A24" s="3" t="s">
        <v>33</v>
      </c>
      <c r="B24" s="3">
        <v>182550432</v>
      </c>
      <c r="C24" s="3" t="s">
        <v>70</v>
      </c>
      <c r="D24" s="18">
        <v>3.3620689655172415</v>
      </c>
      <c r="E24" s="18">
        <f t="shared" si="0"/>
        <v>3.36</v>
      </c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s="6" customFormat="1" ht="20.100000000000001" customHeight="1">
      <c r="A25" s="3" t="s">
        <v>33</v>
      </c>
      <c r="B25" s="3">
        <v>182550404</v>
      </c>
      <c r="C25" s="3" t="s">
        <v>40</v>
      </c>
      <c r="D25" s="18"/>
      <c r="E25" s="18">
        <f>ROUND(D25,2)</f>
        <v>0</v>
      </c>
      <c r="F25" s="3"/>
      <c r="G25" s="3"/>
      <c r="H25" s="3"/>
      <c r="I25" s="3"/>
      <c r="J25" s="3"/>
      <c r="K25" s="3"/>
      <c r="L25" s="3"/>
      <c r="M25" s="3"/>
      <c r="N25" s="3"/>
      <c r="O25" s="3" t="s">
        <v>30</v>
      </c>
    </row>
    <row r="26" spans="1:15" s="6" customFormat="1" ht="20.100000000000001" customHeight="1">
      <c r="A26" s="3" t="s">
        <v>33</v>
      </c>
      <c r="B26" s="3">
        <v>182550411</v>
      </c>
      <c r="C26" s="3" t="s">
        <v>46</v>
      </c>
      <c r="D26" s="18"/>
      <c r="E26" s="18">
        <f t="shared" si="0"/>
        <v>0</v>
      </c>
      <c r="F26" s="3"/>
      <c r="G26" s="3"/>
      <c r="H26" s="3"/>
      <c r="I26" s="3"/>
      <c r="J26" s="3"/>
      <c r="K26" s="3"/>
      <c r="L26" s="3"/>
      <c r="M26" s="3"/>
      <c r="N26" s="3"/>
      <c r="O26" s="3" t="s">
        <v>30</v>
      </c>
    </row>
    <row r="27" spans="1:15" s="6" customFormat="1" ht="20.100000000000001" customHeight="1">
      <c r="A27" s="3" t="s">
        <v>33</v>
      </c>
      <c r="B27" s="3">
        <v>182550417</v>
      </c>
      <c r="C27" s="3" t="s">
        <v>54</v>
      </c>
      <c r="D27" s="18"/>
      <c r="E27" s="18">
        <f t="shared" si="0"/>
        <v>0</v>
      </c>
      <c r="F27" s="3"/>
      <c r="G27" s="3"/>
      <c r="H27" s="11"/>
      <c r="I27" s="3"/>
      <c r="J27" s="3"/>
      <c r="K27" s="3"/>
      <c r="L27" s="3"/>
      <c r="M27" s="3"/>
      <c r="N27" s="3"/>
      <c r="O27" s="3" t="s">
        <v>30</v>
      </c>
    </row>
    <row r="28" spans="1:15" s="6" customFormat="1" ht="20.100000000000001" customHeight="1">
      <c r="A28" s="3" t="s">
        <v>33</v>
      </c>
      <c r="B28" s="3">
        <v>182550419</v>
      </c>
      <c r="C28" s="3" t="s">
        <v>56</v>
      </c>
      <c r="D28" s="18"/>
      <c r="E28" s="18">
        <f t="shared" si="0"/>
        <v>0</v>
      </c>
      <c r="F28" s="3"/>
      <c r="G28" s="3"/>
      <c r="H28" s="11"/>
      <c r="I28" s="3"/>
      <c r="J28" s="3"/>
      <c r="K28" s="3"/>
      <c r="L28" s="3"/>
      <c r="M28" s="3"/>
      <c r="N28" s="3"/>
      <c r="O28" s="3" t="s">
        <v>30</v>
      </c>
    </row>
    <row r="29" spans="1:15" s="6" customFormat="1" ht="20.100000000000001" customHeight="1">
      <c r="A29" s="3" t="s">
        <v>33</v>
      </c>
      <c r="B29" s="3">
        <v>182550420</v>
      </c>
      <c r="C29" s="3" t="s">
        <v>57</v>
      </c>
      <c r="D29" s="18"/>
      <c r="E29" s="18">
        <f t="shared" si="0"/>
        <v>0</v>
      </c>
      <c r="F29" s="3"/>
      <c r="G29" s="3"/>
      <c r="H29" s="11"/>
      <c r="I29" s="3"/>
      <c r="J29" s="3"/>
      <c r="K29" s="3"/>
      <c r="L29" s="3"/>
      <c r="M29" s="3"/>
      <c r="N29" s="3"/>
      <c r="O29" s="3" t="s">
        <v>30</v>
      </c>
    </row>
    <row r="30" spans="1:15" s="6" customFormat="1" ht="20.100000000000001" customHeight="1">
      <c r="A30" s="3" t="s">
        <v>33</v>
      </c>
      <c r="B30" s="3">
        <v>182550421</v>
      </c>
      <c r="C30" s="3" t="s">
        <v>58</v>
      </c>
      <c r="D30" s="23"/>
      <c r="E30" s="18">
        <f t="shared" si="0"/>
        <v>0</v>
      </c>
      <c r="F30" s="3"/>
      <c r="G30" s="3"/>
      <c r="H30" s="11"/>
      <c r="I30" s="3"/>
      <c r="J30" s="3"/>
      <c r="K30" s="3"/>
      <c r="L30" s="3"/>
      <c r="M30" s="3"/>
      <c r="N30" s="3"/>
      <c r="O30" s="3" t="s">
        <v>30</v>
      </c>
    </row>
    <row r="31" spans="1:15" s="6" customFormat="1" ht="20.100000000000001" customHeight="1">
      <c r="A31" s="3" t="s">
        <v>33</v>
      </c>
      <c r="B31" s="3">
        <v>182550428</v>
      </c>
      <c r="C31" s="3" t="s">
        <v>66</v>
      </c>
      <c r="D31" s="18"/>
      <c r="E31" s="18">
        <f t="shared" si="0"/>
        <v>0</v>
      </c>
      <c r="F31" s="3"/>
      <c r="G31" s="3"/>
      <c r="H31" s="3"/>
      <c r="I31" s="3"/>
      <c r="J31" s="3"/>
      <c r="K31" s="3"/>
      <c r="L31" s="3"/>
      <c r="M31" s="3"/>
      <c r="N31" s="3"/>
      <c r="O31" s="3" t="s">
        <v>30</v>
      </c>
    </row>
    <row r="32" spans="1:15" s="6" customFormat="1" ht="20.100000000000001" customHeight="1">
      <c r="A32" s="3" t="s">
        <v>33</v>
      </c>
      <c r="B32" s="3">
        <v>182550429</v>
      </c>
      <c r="C32" s="3" t="s">
        <v>67</v>
      </c>
      <c r="D32" s="18"/>
      <c r="E32" s="18">
        <f t="shared" si="0"/>
        <v>0</v>
      </c>
      <c r="F32" s="3"/>
      <c r="G32" s="3"/>
      <c r="H32" s="3"/>
      <c r="I32" s="3"/>
      <c r="J32" s="3"/>
      <c r="K32" s="3"/>
      <c r="L32" s="3"/>
      <c r="M32" s="3"/>
      <c r="N32" s="3"/>
      <c r="O32" s="3" t="s">
        <v>30</v>
      </c>
    </row>
    <row r="33" spans="1:15" s="6" customFormat="1" ht="20.100000000000001" customHeight="1">
      <c r="A33" s="3" t="s">
        <v>33</v>
      </c>
      <c r="B33" s="3">
        <v>182550431</v>
      </c>
      <c r="C33" s="3" t="s">
        <v>69</v>
      </c>
      <c r="D33" s="18"/>
      <c r="E33" s="18">
        <f t="shared" si="0"/>
        <v>0</v>
      </c>
      <c r="F33" s="3"/>
      <c r="G33" s="3"/>
      <c r="H33" s="3"/>
      <c r="I33" s="3"/>
      <c r="J33" s="3"/>
      <c r="K33" s="3"/>
      <c r="L33" s="3"/>
      <c r="M33" s="3"/>
      <c r="N33" s="3"/>
      <c r="O33" s="3" t="s">
        <v>30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2020-06-05T09:18:17Z</dcterms:modified>
</cp:coreProperties>
</file>